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<sst xmlns="http://schemas.openxmlformats.org/spreadsheetml/2006/main" count="339" uniqueCount="200">
  <si>
    <t>序号</t>
  </si>
  <si>
    <t>项目单位及项目名称</t>
  </si>
  <si>
    <t>建设
性质</t>
  </si>
  <si>
    <t>县区</t>
  </si>
  <si>
    <t>行业</t>
  </si>
  <si>
    <t>计划开工</t>
  </si>
  <si>
    <t>计划竣工</t>
  </si>
  <si>
    <t>开竣工时间</t>
  </si>
  <si>
    <t>建设内容及规模</t>
  </si>
  <si>
    <t>概算     投资</t>
  </si>
  <si>
    <t>资金   构成</t>
  </si>
  <si>
    <t>2021年计划</t>
  </si>
  <si>
    <r>
      <rPr>
        <sz val="12"/>
        <rFont val="黑体"/>
        <charset val="134"/>
      </rPr>
      <t>元至</t>
    </r>
    <r>
      <rPr>
        <sz val="12"/>
        <rFont val="Times New Roman"/>
        <charset val="134"/>
      </rPr>
      <t xml:space="preserve"> 12</t>
    </r>
    <r>
      <rPr>
        <sz val="12"/>
        <rFont val="黑体"/>
        <charset val="134"/>
      </rPr>
      <t>月份进度</t>
    </r>
  </si>
  <si>
    <t>备注</t>
  </si>
  <si>
    <t>计划
投资</t>
  </si>
  <si>
    <t>形象进度</t>
  </si>
  <si>
    <t>完成投资</t>
  </si>
  <si>
    <t>完成率</t>
  </si>
  <si>
    <t>建设
情况</t>
  </si>
  <si>
    <t>工程形象进度</t>
  </si>
  <si>
    <t>范县32个</t>
  </si>
  <si>
    <r>
      <rPr>
        <sz val="12"/>
        <rFont val="仿宋_GB2312"/>
        <charset val="134"/>
      </rPr>
      <t>范县</t>
    </r>
  </si>
  <si>
    <t>一</t>
  </si>
  <si>
    <t>工业项目13个</t>
  </si>
  <si>
    <r>
      <rPr>
        <sz val="12"/>
        <rFont val="仿宋_GB2312"/>
        <charset val="134"/>
      </rPr>
      <t>河南能信新材料有限公司丙烯苯乙烯及现有装置环保升级项目</t>
    </r>
  </si>
  <si>
    <r>
      <rPr>
        <sz val="12"/>
        <rFont val="仿宋_GB2312"/>
        <charset val="134"/>
      </rPr>
      <t>续建</t>
    </r>
  </si>
  <si>
    <r>
      <rPr>
        <sz val="12"/>
        <rFont val="仿宋_GB2312"/>
        <charset val="134"/>
      </rPr>
      <t>工业</t>
    </r>
  </si>
  <si>
    <t>2020.12-2023.12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</si>
  <si>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2107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1.7</t>
    </r>
    <r>
      <rPr>
        <sz val="12"/>
        <rFont val="仿宋_GB2312"/>
        <charset val="134"/>
      </rPr>
      <t>万平方米，主要建设</t>
    </r>
    <r>
      <rPr>
        <sz val="12"/>
        <rFont val="Times New Roman"/>
        <charset val="134"/>
      </rPr>
      <t>300</t>
    </r>
    <r>
      <rPr>
        <sz val="12"/>
        <rFont val="仿宋_GB2312"/>
        <charset val="134"/>
      </rPr>
      <t>万吨重油加氢、</t>
    </r>
    <r>
      <rPr>
        <sz val="12"/>
        <rFont val="Times New Roman"/>
        <charset val="134"/>
      </rPr>
      <t>220</t>
    </r>
    <r>
      <rPr>
        <sz val="12"/>
        <rFont val="仿宋_GB2312"/>
        <charset val="134"/>
      </rPr>
      <t>万吨催化裂解、</t>
    </r>
    <r>
      <rPr>
        <sz val="12"/>
        <rFont val="Times New Roman"/>
        <charset val="134"/>
      </rPr>
      <t>25</t>
    </r>
    <r>
      <rPr>
        <sz val="12"/>
        <rFont val="仿宋_GB2312"/>
        <charset val="134"/>
      </rPr>
      <t>万吨苯乙烯等生产装置，年产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万吨丙烯、</t>
    </r>
    <r>
      <rPr>
        <sz val="12"/>
        <rFont val="Times New Roman"/>
        <charset val="134"/>
      </rPr>
      <t>25</t>
    </r>
    <r>
      <rPr>
        <sz val="12"/>
        <rFont val="仿宋_GB2312"/>
        <charset val="134"/>
      </rPr>
      <t>万吨苯乙烯，以及现有装置环保升级改造</t>
    </r>
  </si>
  <si>
    <r>
      <rPr>
        <sz val="12"/>
        <rFont val="仿宋_GB2312"/>
        <charset val="134"/>
      </rPr>
      <t>自筹</t>
    </r>
  </si>
  <si>
    <r>
      <rPr>
        <sz val="10"/>
        <rFont val="宋体"/>
        <charset val="134"/>
      </rPr>
      <t>40</t>
    </r>
    <r>
      <rPr>
        <sz val="12"/>
        <rFont val="仿宋_GB2312"/>
        <charset val="134"/>
      </rPr>
      <t>万吨丙烯长周期订货完成并开工建设，现有产品结构优化升级完成</t>
    </r>
  </si>
  <si>
    <t>河南能信化工项目分两部分，一是原中州石油项目（丰利西）187.365亩已完成签订补偿安置协议等前期工作；二是丰利二期东、西两块地土地已完成签订协议，财政局正在拨付社保金。</t>
  </si>
  <si>
    <t>★</t>
  </si>
  <si>
    <r>
      <rPr>
        <sz val="12"/>
        <rFont val="仿宋_GB2312"/>
        <charset val="134"/>
      </rPr>
      <t>濮阳市远东科技有限公司丙烷脱氢项目</t>
    </r>
  </si>
  <si>
    <t>2019.10-2022.12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</si>
  <si>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518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29</t>
    </r>
    <r>
      <rPr>
        <sz val="12"/>
        <rFont val="仿宋_GB2312"/>
        <charset val="134"/>
      </rPr>
      <t>万平方米，一期年产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万吨丙烷脱氢，二期年产</t>
    </r>
    <r>
      <rPr>
        <sz val="12"/>
        <rFont val="Times New Roman"/>
        <charset val="134"/>
      </rPr>
      <t>60</t>
    </r>
    <r>
      <rPr>
        <sz val="12"/>
        <rFont val="仿宋_GB2312"/>
        <charset val="134"/>
      </rPr>
      <t>万吨丙烷脱氢</t>
    </r>
  </si>
  <si>
    <r>
      <rPr>
        <sz val="12"/>
        <rFont val="仿宋_GB2312"/>
        <charset val="134"/>
      </rPr>
      <t>一期建成投产，二期开始启动</t>
    </r>
  </si>
  <si>
    <r>
      <rPr>
        <sz val="12"/>
        <rFont val="仿宋_GB2312"/>
        <charset val="134"/>
      </rPr>
      <t>已进行试生产。</t>
    </r>
    <r>
      <rPr>
        <sz val="12"/>
        <color rgb="FFFF0000"/>
        <rFont val="仿宋_GB2312"/>
        <charset val="134"/>
      </rPr>
      <t>二期主设备订购</t>
    </r>
  </si>
  <si>
    <t>濮阳可利威化工有限公司高效杀菌消毒剂水处理剂融雪剂项目</t>
  </si>
  <si>
    <t>2020.3-2023.12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</si>
  <si>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100</t>
    </r>
    <r>
      <rPr>
        <sz val="12"/>
        <rFont val="仿宋_GB2312"/>
        <charset val="134"/>
      </rPr>
      <t>亩，当年计划新征用地</t>
    </r>
    <r>
      <rPr>
        <sz val="12"/>
        <rFont val="Times New Roman"/>
        <charset val="134"/>
      </rPr>
      <t>52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1.6</t>
    </r>
    <r>
      <rPr>
        <sz val="12"/>
        <rFont val="仿宋_GB2312"/>
        <charset val="134"/>
      </rPr>
      <t>万平方米，一期年产</t>
    </r>
    <r>
      <rPr>
        <sz val="12"/>
        <rFont val="Times New Roman"/>
        <charset val="134"/>
      </rPr>
      <t>1.5</t>
    </r>
    <r>
      <rPr>
        <sz val="12"/>
        <rFont val="仿宋_GB2312"/>
        <charset val="134"/>
      </rPr>
      <t>万吨液体消毒剂、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万吨固体消毒剂、</t>
    </r>
    <r>
      <rPr>
        <sz val="12"/>
        <rFont val="Times New Roman"/>
        <charset val="134"/>
      </rPr>
      <t>2.5</t>
    </r>
    <r>
      <rPr>
        <sz val="12"/>
        <rFont val="仿宋_GB2312"/>
        <charset val="134"/>
      </rPr>
      <t>万吨融雪剂及防冻剂；二期年产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万吨餐洗剂、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万吨防霉剂、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万吨水处理剂、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万吨盐制品</t>
    </r>
  </si>
  <si>
    <r>
      <rPr>
        <sz val="12"/>
        <rFont val="仿宋_GB2312"/>
        <charset val="134"/>
      </rPr>
      <t>一期建成投产</t>
    </r>
  </si>
  <si>
    <t>已建成投产。</t>
  </si>
  <si>
    <r>
      <rPr>
        <sz val="12"/>
        <rFont val="仿宋_GB2312"/>
        <charset val="134"/>
      </rPr>
      <t>濮阳市天泓实业有限公司二硫化碳项目</t>
    </r>
  </si>
  <si>
    <t>2020.1-2023.6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</si>
  <si>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76</t>
    </r>
    <r>
      <rPr>
        <sz val="12"/>
        <rFont val="仿宋_GB2312"/>
        <charset val="134"/>
      </rPr>
      <t>亩，当年计划新征用地</t>
    </r>
    <r>
      <rPr>
        <sz val="12"/>
        <rFont val="Times New Roman"/>
        <charset val="134"/>
      </rPr>
      <t>38.4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3.5</t>
    </r>
    <r>
      <rPr>
        <sz val="12"/>
        <rFont val="仿宋_GB2312"/>
        <charset val="134"/>
      </rPr>
      <t>万平方米，一期年产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万吨二硫化碳；二期年产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万吨二硫化碳及橡胶助剂</t>
    </r>
  </si>
  <si>
    <r>
      <rPr>
        <sz val="12"/>
        <rFont val="微软雅黑"/>
        <charset val="134"/>
      </rPr>
      <t>二硫化碳主生产车间基础、垫层已完成，正在进行钢筋捆绑，</t>
    </r>
    <r>
      <rPr>
        <sz val="12"/>
        <color rgb="FFFF0000"/>
        <rFont val="微软雅黑"/>
        <charset val="134"/>
      </rPr>
      <t>二期主生产车间基础设施。</t>
    </r>
  </si>
  <si>
    <r>
      <rPr>
        <sz val="12"/>
        <rFont val="仿宋_GB2312"/>
        <charset val="134"/>
      </rPr>
      <t>濮阳市远大塑业有限公司包装材料生产项目</t>
    </r>
  </si>
  <si>
    <t>2020.6-2021.12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</si>
  <si>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36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1.66</t>
    </r>
    <r>
      <rPr>
        <sz val="12"/>
        <rFont val="仿宋_GB2312"/>
        <charset val="134"/>
      </rPr>
      <t>万平方米，年产</t>
    </r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万吨无纺布、吨包袋、编织袋</t>
    </r>
  </si>
  <si>
    <r>
      <rPr>
        <sz val="12"/>
        <rFont val="仿宋_GB2312"/>
        <charset val="134"/>
      </rPr>
      <t>建成投产</t>
    </r>
  </si>
  <si>
    <t>已投产</t>
  </si>
  <si>
    <t>濮阳市中易新材料有限公司苯酚丙酮及双酚A项目</t>
  </si>
  <si>
    <r>
      <rPr>
        <sz val="12"/>
        <rFont val="仿宋_GB2312"/>
        <charset val="134"/>
      </rPr>
      <t>新建</t>
    </r>
  </si>
  <si>
    <t>2021.7-2023.12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</si>
  <si>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1000</t>
    </r>
    <r>
      <rPr>
        <sz val="12"/>
        <rFont val="仿宋_GB2312"/>
        <charset val="134"/>
      </rPr>
      <t>亩，总建筑面积为</t>
    </r>
    <r>
      <rPr>
        <sz val="12"/>
        <rFont val="Times New Roman"/>
        <charset val="134"/>
      </rPr>
      <t>46</t>
    </r>
    <r>
      <rPr>
        <sz val="12"/>
        <rFont val="仿宋_GB2312"/>
        <charset val="134"/>
      </rPr>
      <t>万平方米，一期建设年产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万吨苯酚丙酮生产装置，二期建设年产</t>
    </r>
    <r>
      <rPr>
        <sz val="12"/>
        <rFont val="Times New Roman"/>
        <charset val="134"/>
      </rPr>
      <t>24</t>
    </r>
    <r>
      <rPr>
        <sz val="12"/>
        <rFont val="仿宋_GB2312"/>
        <charset val="134"/>
      </rPr>
      <t>万吨双酚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生产装置</t>
    </r>
  </si>
  <si>
    <r>
      <rPr>
        <sz val="12"/>
        <rFont val="仿宋_GB2312"/>
        <charset val="134"/>
      </rPr>
      <t>一期工程土建工程完成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，设备订购完成</t>
    </r>
  </si>
  <si>
    <r>
      <rPr>
        <sz val="12"/>
        <rFont val="仿宋_GB2312"/>
        <charset val="134"/>
      </rPr>
      <t>濮城镇、王楼镇已完成签订补偿安置协议，等财政拨付社保资金；</t>
    </r>
    <r>
      <rPr>
        <sz val="12"/>
        <color rgb="FFFF0000"/>
        <rFont val="仿宋_GB2312"/>
        <charset val="134"/>
      </rPr>
      <t>主要设备已订购。</t>
    </r>
  </si>
  <si>
    <t>河南远东程益科技有限公司发泡聚苯乙烯苯乙烯项目</t>
  </si>
  <si>
    <t>2021.6-2024.12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</si>
  <si>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150</t>
    </r>
    <r>
      <rPr>
        <sz val="12"/>
        <rFont val="仿宋_GB2312"/>
        <charset val="134"/>
      </rPr>
      <t>亩，当年计划新征用地</t>
    </r>
    <r>
      <rPr>
        <sz val="12"/>
        <rFont val="Times New Roman"/>
        <charset val="134"/>
      </rPr>
      <t>150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3.2</t>
    </r>
    <r>
      <rPr>
        <sz val="12"/>
        <rFont val="仿宋_GB2312"/>
        <charset val="134"/>
      </rPr>
      <t>万平方米，一期年产</t>
    </r>
    <r>
      <rPr>
        <sz val="12"/>
        <rFont val="Times New Roman"/>
        <charset val="134"/>
      </rPr>
      <t>20</t>
    </r>
    <r>
      <rPr>
        <sz val="12"/>
        <rFont val="仿宋_GB2312"/>
        <charset val="134"/>
      </rPr>
      <t>万吨发泡聚苯乙烯，二期年产</t>
    </r>
    <r>
      <rPr>
        <sz val="12"/>
        <rFont val="Times New Roman"/>
        <charset val="134"/>
      </rPr>
      <t>20</t>
    </r>
    <r>
      <rPr>
        <sz val="12"/>
        <rFont val="仿宋_GB2312"/>
        <charset val="134"/>
      </rPr>
      <t>万吨苯乙烯</t>
    </r>
  </si>
  <si>
    <r>
      <rPr>
        <sz val="12"/>
        <rFont val="仿宋_GB2312"/>
        <charset val="134"/>
      </rPr>
      <t>一期设备安装完成，试生产</t>
    </r>
  </si>
  <si>
    <t>正在进行聚合车间、筛析车间钢结构安装、消防设施、生产辅房、甲类仓库、综合楼、罐区8个主生产区的土建工程及墙体建设，正在安装部分设备</t>
  </si>
  <si>
    <t>濮阳市盛源能源科技股份有限公司顺酐项目</t>
  </si>
  <si>
    <t>2021.8-2022.12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</si>
  <si>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600</t>
    </r>
    <r>
      <rPr>
        <sz val="12"/>
        <rFont val="仿宋_GB2312"/>
        <charset val="134"/>
      </rPr>
      <t>亩，当年计划新征用地</t>
    </r>
    <r>
      <rPr>
        <sz val="12"/>
        <rFont val="Times New Roman"/>
        <charset val="134"/>
      </rPr>
      <t>250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25</t>
    </r>
    <r>
      <rPr>
        <sz val="12"/>
        <rFont val="仿宋_GB2312"/>
        <charset val="134"/>
      </rPr>
      <t>万平方米，一期建设年产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万吨顺酐项目；二期建设年产</t>
    </r>
    <r>
      <rPr>
        <sz val="12"/>
        <rFont val="Times New Roman"/>
        <charset val="134"/>
      </rPr>
      <t>20</t>
    </r>
    <r>
      <rPr>
        <sz val="12"/>
        <rFont val="仿宋_GB2312"/>
        <charset val="134"/>
      </rPr>
      <t>万吨顺酐衍生物</t>
    </r>
  </si>
  <si>
    <r>
      <rPr>
        <sz val="12"/>
        <rFont val="仿宋_GB2312"/>
        <charset val="134"/>
      </rPr>
      <t>一期进行主框架搭建，完成主设备订货</t>
    </r>
  </si>
  <si>
    <t>土地手续已报省厅审核，计划元月四号开工建设</t>
  </si>
  <si>
    <r>
      <rPr>
        <sz val="12"/>
        <rFont val="仿宋_GB2312"/>
        <charset val="134"/>
      </rPr>
      <t>濮阳市盛通聚源新材料有限公司年产</t>
    </r>
    <r>
      <rPr>
        <sz val="12"/>
        <rFont val="Times New Roman"/>
        <charset val="134"/>
      </rPr>
      <t>4.5</t>
    </r>
    <r>
      <rPr>
        <sz val="12"/>
        <rFont val="仿宋_GB2312"/>
        <charset val="134"/>
      </rPr>
      <t>万吨特种聚合物项目</t>
    </r>
  </si>
  <si>
    <t>2021.6-2022.12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</si>
  <si>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180</t>
    </r>
    <r>
      <rPr>
        <sz val="12"/>
        <rFont val="仿宋_GB2312"/>
        <charset val="134"/>
      </rPr>
      <t>亩，当年计划新征用地</t>
    </r>
    <r>
      <rPr>
        <sz val="12"/>
        <rFont val="Times New Roman"/>
        <charset val="134"/>
      </rPr>
      <t>180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万平方米，年产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万吨特种聚合物</t>
    </r>
  </si>
  <si>
    <t>正在编制作可研报告、安评报告、环评报告。正在进行国防电缆迁改；项目投资资金申报已送至投资方总部。</t>
  </si>
  <si>
    <t>濮阳市中汇新能源科技有限公司苯和石脑油加氢项目</t>
  </si>
  <si>
    <t>2021.08-2022.12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</si>
  <si>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222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9.6</t>
    </r>
    <r>
      <rPr>
        <sz val="12"/>
        <rFont val="仿宋_GB2312"/>
        <charset val="134"/>
      </rPr>
      <t>万平方米，主要建设</t>
    </r>
    <r>
      <rPr>
        <sz val="12"/>
        <rFont val="Times New Roman"/>
        <charset val="134"/>
      </rPr>
      <t>50</t>
    </r>
    <r>
      <rPr>
        <sz val="12"/>
        <rFont val="仿宋_GB2312"/>
        <charset val="134"/>
      </rPr>
      <t>万吨苯和石脑油加氢生产装置</t>
    </r>
  </si>
  <si>
    <r>
      <rPr>
        <sz val="12"/>
        <rFont val="仿宋_GB2312"/>
        <charset val="134"/>
      </rPr>
      <t>土建工程完成，设备订购完成</t>
    </r>
  </si>
  <si>
    <r>
      <t>现阶段土地平整完毕，</t>
    </r>
    <r>
      <rPr>
        <sz val="12"/>
        <color rgb="FFFF0000"/>
        <rFont val="微软雅黑"/>
        <charset val="134"/>
      </rPr>
      <t>已完成桩基工程</t>
    </r>
    <r>
      <rPr>
        <sz val="12"/>
        <rFont val="微软雅黑"/>
        <charset val="134"/>
      </rPr>
      <t>。</t>
    </r>
  </si>
  <si>
    <t>翰逸神飞新材料有限公司催化剂项目</t>
  </si>
  <si>
    <t>2021.4-2022.12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</si>
  <si>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78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3.1</t>
    </r>
    <r>
      <rPr>
        <sz val="12"/>
        <rFont val="仿宋_GB2312"/>
        <charset val="134"/>
      </rPr>
      <t>万平方米，一期年产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万吨石化行业催化剂系列催化剂；二期年产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万吨石化行业系列催化剂；三期建设科研成果转化中试基地</t>
    </r>
  </si>
  <si>
    <r>
      <rPr>
        <sz val="12"/>
        <rFont val="仿宋_GB2312"/>
        <charset val="134"/>
      </rPr>
      <t>一期土建完成，全面进入设备安装阶段</t>
    </r>
  </si>
  <si>
    <t>目前，厂区内地下管网、道路已施工完毕，办公楼、数控室、催化剂车间、消防泵等正在施工，钢构原料库和成品库房主体完工，正在进行封闭。</t>
  </si>
  <si>
    <t>濮阳市汇通新材料有限公司空气过滤纸项目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</si>
  <si>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60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2.7</t>
    </r>
    <r>
      <rPr>
        <sz val="12"/>
        <rFont val="仿宋_GB2312"/>
        <charset val="134"/>
      </rPr>
      <t>万平方米，主要建设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条生产线，年产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万吨空气过滤纸</t>
    </r>
  </si>
  <si>
    <r>
      <rPr>
        <sz val="12"/>
        <rFont val="仿宋_GB2312"/>
        <charset val="134"/>
      </rPr>
      <t>建设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条生产线，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条生产线达到生产条件</t>
    </r>
  </si>
  <si>
    <t>第1条生产线设备已建设完成并试生产成功，院内第二条生产线已完成基础建设；已预定设备</t>
  </si>
  <si>
    <t>濮阳市新天化工有限公司石油树脂生产项目</t>
  </si>
  <si>
    <t>2021.4-2021.12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</si>
  <si>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60</t>
    </r>
    <r>
      <rPr>
        <sz val="12"/>
        <rFont val="仿宋_GB2312"/>
        <charset val="134"/>
      </rPr>
      <t>亩，当年计划新征用地</t>
    </r>
    <r>
      <rPr>
        <sz val="12"/>
        <rFont val="Times New Roman"/>
        <charset val="134"/>
      </rPr>
      <t>60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2.6</t>
    </r>
    <r>
      <rPr>
        <sz val="12"/>
        <rFont val="仿宋_GB2312"/>
        <charset val="134"/>
      </rPr>
      <t>万平方米，建设年产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万吨石油树脂生产整体装置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套及其辅助设施</t>
    </r>
  </si>
  <si>
    <r>
      <rPr>
        <sz val="12"/>
        <rFont val="仿宋_GB2312"/>
        <charset val="134"/>
      </rPr>
      <t>建成投用</t>
    </r>
  </si>
  <si>
    <t>现阶段1号、2号丙类仓库垫层浇筑完毕，3号丙类仓库正在挖基础；消防泵、高压制氮、控制室、配电室基础完成，研发楼基槽开挖；9个原料储存罐全部完成浇筑。</t>
  </si>
  <si>
    <t>二</t>
  </si>
  <si>
    <t>农林水项目5个</t>
  </si>
  <si>
    <r>
      <rPr>
        <sz val="12"/>
        <rFont val="仿宋_GB2312"/>
        <charset val="134"/>
      </rPr>
      <t>牧原集团生猪养殖项目</t>
    </r>
  </si>
  <si>
    <r>
      <rPr>
        <sz val="12"/>
        <rFont val="仿宋_GB2312"/>
        <charset val="134"/>
      </rPr>
      <t>农业</t>
    </r>
  </si>
  <si>
    <t>2017.10-2022.6</t>
  </si>
  <si>
    <r>
      <rPr>
        <sz val="12"/>
        <rFont val="仿宋_GB2312"/>
        <charset val="134"/>
      </rPr>
      <t>流转土地</t>
    </r>
    <r>
      <rPr>
        <sz val="12"/>
        <rFont val="Times New Roman"/>
        <charset val="134"/>
      </rPr>
      <t>3400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14</t>
    </r>
    <r>
      <rPr>
        <sz val="12"/>
        <rFont val="仿宋_GB2312"/>
        <charset val="134"/>
      </rPr>
      <t>万平方米，主要建设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个养猪场，年存栏</t>
    </r>
    <r>
      <rPr>
        <sz val="12"/>
        <rFont val="Times New Roman"/>
        <charset val="134"/>
      </rPr>
      <t>3.22</t>
    </r>
    <r>
      <rPr>
        <sz val="12"/>
        <rFont val="仿宋_GB2312"/>
        <charset val="134"/>
      </rPr>
      <t>万头母猪、年出栏</t>
    </r>
    <r>
      <rPr>
        <sz val="12"/>
        <rFont val="Times New Roman"/>
        <charset val="134"/>
      </rPr>
      <t>67.4</t>
    </r>
    <r>
      <rPr>
        <sz val="12"/>
        <rFont val="仿宋_GB2312"/>
        <charset val="134"/>
      </rPr>
      <t>万头商品猪场，年产</t>
    </r>
    <r>
      <rPr>
        <sz val="12"/>
        <rFont val="Times New Roman"/>
        <charset val="134"/>
      </rPr>
      <t>24</t>
    </r>
    <r>
      <rPr>
        <sz val="12"/>
        <rFont val="仿宋_GB2312"/>
        <charset val="134"/>
      </rPr>
      <t>万吨饲料</t>
    </r>
  </si>
  <si>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场、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场、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场建成投用</t>
    </r>
  </si>
  <si>
    <t>已竣工投产</t>
  </si>
  <si>
    <t>范县彭楼灌区引黄入鲁工程</t>
  </si>
  <si>
    <t>2020.5-2022.3</t>
  </si>
  <si>
    <r>
      <rPr>
        <sz val="12"/>
        <rFont val="仿宋_GB2312"/>
        <charset val="134"/>
      </rPr>
      <t>全长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公里，主要建设道路、桥梁、衬砌渠道，年引水量</t>
    </r>
    <r>
      <rPr>
        <sz val="12"/>
        <rFont val="Times New Roman"/>
        <charset val="134"/>
      </rPr>
      <t>1.6</t>
    </r>
    <r>
      <rPr>
        <sz val="12"/>
        <rFont val="仿宋_GB2312"/>
        <charset val="134"/>
      </rPr>
      <t>亿立方米，其中山东引水量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亿立米、范县引水量</t>
    </r>
    <r>
      <rPr>
        <sz val="12"/>
        <rFont val="Times New Roman"/>
        <charset val="134"/>
      </rPr>
      <t>0.6</t>
    </r>
    <r>
      <rPr>
        <sz val="12"/>
        <rFont val="仿宋_GB2312"/>
        <charset val="134"/>
      </rPr>
      <t>亿立方米</t>
    </r>
  </si>
  <si>
    <r>
      <rPr>
        <sz val="12"/>
        <rFont val="仿宋_GB2312"/>
        <charset val="134"/>
      </rPr>
      <t>完成人民渠泵站、毛岗泵站工程</t>
    </r>
  </si>
  <si>
    <t>渠首闸、引渠、穿堤闸、辛杨枢纽闸已完成，人民渠泵站、毛岗泵闸站已基本完成主体工程。</t>
  </si>
  <si>
    <r>
      <rPr>
        <sz val="12"/>
        <rFont val="仿宋_GB2312"/>
        <charset val="134"/>
      </rPr>
      <t>范县水系连通及农村水利综合整治试点县项目</t>
    </r>
  </si>
  <si>
    <t>2020.9-2022.6</t>
  </si>
  <si>
    <r>
      <rPr>
        <sz val="12"/>
        <rFont val="仿宋_GB2312"/>
        <charset val="134"/>
      </rPr>
      <t>主要完成河道清淤疏浚</t>
    </r>
    <r>
      <rPr>
        <sz val="12"/>
        <rFont val="Times New Roman"/>
        <charset val="134"/>
      </rPr>
      <t>91</t>
    </r>
    <r>
      <rPr>
        <sz val="12"/>
        <rFont val="仿宋_GB2312"/>
        <charset val="134"/>
      </rPr>
      <t>公里、生态岸坡防护长度</t>
    </r>
    <r>
      <rPr>
        <sz val="12"/>
        <rFont val="Times New Roman"/>
        <charset val="134"/>
      </rPr>
      <t>179</t>
    </r>
    <r>
      <rPr>
        <sz val="12"/>
        <rFont val="仿宋_GB2312"/>
        <charset val="134"/>
      </rPr>
      <t>公里、水源涵养与水土保持防护林带</t>
    </r>
    <r>
      <rPr>
        <sz val="12"/>
        <rFont val="Times New Roman"/>
        <charset val="134"/>
      </rPr>
      <t>50</t>
    </r>
    <r>
      <rPr>
        <sz val="12"/>
        <rFont val="仿宋_GB2312"/>
        <charset val="134"/>
      </rPr>
      <t>公里，新建水工建筑物</t>
    </r>
    <r>
      <rPr>
        <sz val="12"/>
        <rFont val="Times New Roman"/>
        <charset val="134"/>
      </rPr>
      <t>22</t>
    </r>
    <r>
      <rPr>
        <sz val="12"/>
        <rFont val="仿宋_GB2312"/>
        <charset val="134"/>
      </rPr>
      <t>座、乡镇污水处理厂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座、文化景观节点</t>
    </r>
    <r>
      <rPr>
        <sz val="12"/>
        <rFont val="Times New Roman"/>
        <charset val="134"/>
      </rPr>
      <t>22</t>
    </r>
    <r>
      <rPr>
        <sz val="12"/>
        <rFont val="仿宋_GB2312"/>
        <charset val="134"/>
      </rPr>
      <t>处</t>
    </r>
  </si>
  <si>
    <r>
      <rPr>
        <sz val="12"/>
        <rFont val="仿宋_GB2312"/>
        <charset val="134"/>
      </rPr>
      <t>大屯沟及大屯支沟治理完成，杨楼河开始综合治理</t>
    </r>
  </si>
  <si>
    <t>2020年度工程已完成建设任务，2021年工程设计基本完成，正在进行拆迁、清障、已完成设计方案</t>
  </si>
  <si>
    <t>濮阳市远景种禽有限公司肉用种鸡养殖基地项目</t>
  </si>
  <si>
    <t>2020.6-2022.12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</si>
  <si>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110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3.2</t>
    </r>
    <r>
      <rPr>
        <sz val="12"/>
        <rFont val="仿宋_GB2312"/>
        <charset val="134"/>
      </rPr>
      <t>万平方米，主要建设现代化标准鸡舍孵化车间、化验实验室等，年出栏</t>
    </r>
    <r>
      <rPr>
        <sz val="12"/>
        <rFont val="Times New Roman"/>
        <charset val="134"/>
      </rPr>
      <t>60</t>
    </r>
    <r>
      <rPr>
        <sz val="12"/>
        <rFont val="仿宋_GB2312"/>
        <charset val="134"/>
      </rPr>
      <t>万羽肉用种鸡</t>
    </r>
  </si>
  <si>
    <r>
      <rPr>
        <sz val="12"/>
        <rFont val="仿宋_GB2312"/>
        <charset val="134"/>
      </rPr>
      <t>一期建成</t>
    </r>
  </si>
  <si>
    <t>一期建设已完毕，5个养殖车间已投入使用，进行种鸡养殖；二期孵化厅顶已基本封完，地面浇筑没开始，饲料厂已投入使用。</t>
  </si>
  <si>
    <t>范县邢庙灌区引黄入鲁工程</t>
  </si>
  <si>
    <t>2021.9-2022.12</t>
  </si>
  <si>
    <r>
      <rPr>
        <sz val="12"/>
        <rFont val="仿宋_GB2312"/>
        <charset val="134"/>
      </rPr>
      <t>渠道衬砌</t>
    </r>
    <r>
      <rPr>
        <sz val="12"/>
        <rFont val="Times New Roman"/>
        <charset val="134"/>
      </rPr>
      <t>53.7</t>
    </r>
    <r>
      <rPr>
        <sz val="12"/>
        <rFont val="仿宋_GB2312"/>
        <charset val="134"/>
      </rPr>
      <t>公里，渠道整治</t>
    </r>
    <r>
      <rPr>
        <sz val="12"/>
        <rFont val="Times New Roman"/>
        <charset val="134"/>
      </rPr>
      <t>19.6</t>
    </r>
    <r>
      <rPr>
        <sz val="12"/>
        <rFont val="仿宋_GB2312"/>
        <charset val="134"/>
      </rPr>
      <t>公里，沟道整治</t>
    </r>
    <r>
      <rPr>
        <sz val="12"/>
        <rFont val="Times New Roman"/>
        <charset val="134"/>
      </rPr>
      <t>48.8</t>
    </r>
    <r>
      <rPr>
        <sz val="12"/>
        <rFont val="仿宋_GB2312"/>
        <charset val="134"/>
      </rPr>
      <t>公里，规划建筑物</t>
    </r>
    <r>
      <rPr>
        <sz val="12"/>
        <rFont val="Times New Roman"/>
        <charset val="134"/>
      </rPr>
      <t>488</t>
    </r>
    <r>
      <rPr>
        <sz val="12"/>
        <rFont val="仿宋_GB2312"/>
        <charset val="134"/>
      </rPr>
      <t>座，一期渠道衬砌</t>
    </r>
    <r>
      <rPr>
        <sz val="12"/>
        <rFont val="Times New Roman"/>
        <charset val="134"/>
      </rPr>
      <t>32.4</t>
    </r>
    <r>
      <rPr>
        <sz val="12"/>
        <rFont val="仿宋_GB2312"/>
        <charset val="134"/>
      </rPr>
      <t>公里、渠道整治</t>
    </r>
    <r>
      <rPr>
        <sz val="12"/>
        <rFont val="Times New Roman"/>
        <charset val="134"/>
      </rPr>
      <t>1.5</t>
    </r>
    <r>
      <rPr>
        <sz val="12"/>
        <rFont val="仿宋_GB2312"/>
        <charset val="134"/>
      </rPr>
      <t>公里、实施建筑物</t>
    </r>
    <r>
      <rPr>
        <sz val="12"/>
        <rFont val="Times New Roman"/>
        <charset val="134"/>
      </rPr>
      <t>216</t>
    </r>
    <r>
      <rPr>
        <sz val="12"/>
        <rFont val="仿宋_GB2312"/>
        <charset val="134"/>
      </rPr>
      <t>座；二期渠道衬砌</t>
    </r>
    <r>
      <rPr>
        <sz val="12"/>
        <rFont val="Times New Roman"/>
        <charset val="134"/>
      </rPr>
      <t>21.3</t>
    </r>
    <r>
      <rPr>
        <sz val="12"/>
        <rFont val="仿宋_GB2312"/>
        <charset val="134"/>
      </rPr>
      <t>公里、渠道整治</t>
    </r>
    <r>
      <rPr>
        <sz val="12"/>
        <rFont val="Times New Roman"/>
        <charset val="134"/>
      </rPr>
      <t>18.1</t>
    </r>
    <r>
      <rPr>
        <sz val="12"/>
        <rFont val="仿宋_GB2312"/>
        <charset val="134"/>
      </rPr>
      <t>公里、沟道整治</t>
    </r>
    <r>
      <rPr>
        <sz val="12"/>
        <rFont val="Times New Roman"/>
        <charset val="134"/>
      </rPr>
      <t>48.8</t>
    </r>
    <r>
      <rPr>
        <sz val="12"/>
        <rFont val="仿宋_GB2312"/>
        <charset val="134"/>
      </rPr>
      <t>公里，实施建筑物</t>
    </r>
    <r>
      <rPr>
        <sz val="12"/>
        <rFont val="Times New Roman"/>
        <charset val="134"/>
      </rPr>
      <t>272</t>
    </r>
    <r>
      <rPr>
        <sz val="12"/>
        <rFont val="仿宋_GB2312"/>
        <charset val="134"/>
      </rPr>
      <t>座</t>
    </r>
  </si>
  <si>
    <r>
      <rPr>
        <sz val="12"/>
        <rFont val="仿宋_GB2312"/>
        <charset val="134"/>
      </rPr>
      <t>一期建成投用</t>
    </r>
  </si>
  <si>
    <t xml:space="preserve">正在进行渠道清表、整形和衬砌，建筑物施工完成50%
</t>
  </si>
  <si>
    <t>三</t>
  </si>
  <si>
    <t>城建环保项目5个</t>
  </si>
  <si>
    <t>范县城乡供水一体化工程</t>
  </si>
  <si>
    <r>
      <rPr>
        <sz val="12"/>
        <rFont val="仿宋_GB2312"/>
        <charset val="134"/>
      </rPr>
      <t>城建</t>
    </r>
    <r>
      <rPr>
        <sz val="12"/>
        <rFont val="仿宋_GB2312"/>
        <charset val="134"/>
      </rPr>
      <t>环保</t>
    </r>
  </si>
  <si>
    <t>2020.11-2021.12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</si>
  <si>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500</t>
    </r>
    <r>
      <rPr>
        <sz val="12"/>
        <rFont val="仿宋_GB2312"/>
        <charset val="134"/>
      </rPr>
      <t>亩，当年计划新征用地</t>
    </r>
    <r>
      <rPr>
        <sz val="12"/>
        <rFont val="Times New Roman"/>
        <charset val="134"/>
      </rPr>
      <t>470</t>
    </r>
    <r>
      <rPr>
        <sz val="12"/>
        <rFont val="仿宋_GB2312"/>
        <charset val="134"/>
      </rPr>
      <t>亩，主要建设输水管道</t>
    </r>
    <r>
      <rPr>
        <sz val="12"/>
        <rFont val="Times New Roman"/>
        <charset val="134"/>
      </rPr>
      <t>50.8</t>
    </r>
    <r>
      <rPr>
        <sz val="12"/>
        <rFont val="仿宋_GB2312"/>
        <charset val="134"/>
      </rPr>
      <t>公里、丹江水支线管道</t>
    </r>
    <r>
      <rPr>
        <sz val="12"/>
        <rFont val="Times New Roman"/>
        <charset val="134"/>
      </rPr>
      <t>6.3</t>
    </r>
    <r>
      <rPr>
        <sz val="12"/>
        <rFont val="仿宋_GB2312"/>
        <charset val="134"/>
      </rPr>
      <t>公里、</t>
    </r>
    <r>
      <rPr>
        <sz val="12"/>
        <rFont val="Times New Roman"/>
        <charset val="134"/>
      </rPr>
      <t>50</t>
    </r>
    <r>
      <rPr>
        <sz val="12"/>
        <rFont val="仿宋_GB2312"/>
        <charset val="134"/>
      </rPr>
      <t>万方调蓄池、水厂、各乡镇水厂供水管网</t>
    </r>
    <r>
      <rPr>
        <sz val="12"/>
        <rFont val="Times New Roman"/>
        <charset val="134"/>
      </rPr>
      <t>193</t>
    </r>
    <r>
      <rPr>
        <sz val="12"/>
        <rFont val="仿宋_GB2312"/>
        <charset val="134"/>
      </rPr>
      <t>公里</t>
    </r>
  </si>
  <si>
    <t>已完工通水</t>
  </si>
  <si>
    <t>范县城区道路及配套管网工程</t>
  </si>
  <si>
    <t>2020.4-2024.12</t>
  </si>
  <si>
    <r>
      <rPr>
        <sz val="12"/>
        <rFont val="仿宋_GB2312"/>
        <charset val="134"/>
      </rPr>
      <t>全长</t>
    </r>
    <r>
      <rPr>
        <sz val="12"/>
        <rFont val="Times New Roman"/>
        <charset val="134"/>
      </rPr>
      <t>101.6</t>
    </r>
    <r>
      <rPr>
        <sz val="12"/>
        <rFont val="仿宋_GB2312"/>
        <charset val="134"/>
      </rPr>
      <t>公里，主要修建</t>
    </r>
    <r>
      <rPr>
        <sz val="12"/>
        <rFont val="Times New Roman"/>
        <charset val="134"/>
      </rPr>
      <t>78</t>
    </r>
    <r>
      <rPr>
        <sz val="12"/>
        <rFont val="仿宋_GB2312"/>
        <charset val="134"/>
      </rPr>
      <t>条道路，配套建设雨水、污水、污水、路灯、绿化、人行道等</t>
    </r>
  </si>
  <si>
    <r>
      <rPr>
        <sz val="12"/>
        <rFont val="仿宋_GB2312"/>
        <charset val="134"/>
      </rPr>
      <t>财政</t>
    </r>
  </si>
  <si>
    <r>
      <rPr>
        <sz val="12"/>
        <rFont val="仿宋_GB2312"/>
        <charset val="134"/>
      </rPr>
      <t>完成</t>
    </r>
    <r>
      <rPr>
        <sz val="12"/>
        <rFont val="Times New Roman"/>
        <charset val="134"/>
      </rPr>
      <t>50</t>
    </r>
    <r>
      <rPr>
        <sz val="12"/>
        <rFont val="仿宋_GB2312"/>
        <charset val="134"/>
      </rPr>
      <t>公里道路和配套管网工程</t>
    </r>
  </si>
  <si>
    <t>县城区：雷泽路、中原路等14条道路及配套管网工程，正在进行地下雨、污、供水管网和路床施工
城南新区：已完成部分道路地勘、现状测绘，施工图设计正在进行图纸审查及预算编制</t>
  </si>
  <si>
    <t>范水生态保护与综合提升工程</t>
  </si>
  <si>
    <t>2020.7-2022.12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</si>
  <si>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475</t>
    </r>
    <r>
      <rPr>
        <sz val="12"/>
        <rFont val="仿宋_GB2312"/>
        <charset val="134"/>
      </rPr>
      <t>亩，当年计划新征用地</t>
    </r>
    <r>
      <rPr>
        <sz val="12"/>
        <rFont val="Times New Roman"/>
        <charset val="134"/>
      </rPr>
      <t>475</t>
    </r>
    <r>
      <rPr>
        <sz val="12"/>
        <rFont val="仿宋_GB2312"/>
        <charset val="134"/>
      </rPr>
      <t>亩，河道疏浚开挖约</t>
    </r>
    <r>
      <rPr>
        <sz val="12"/>
        <rFont val="Times New Roman"/>
        <charset val="134"/>
      </rPr>
      <t>13.3</t>
    </r>
    <r>
      <rPr>
        <sz val="12"/>
        <rFont val="仿宋_GB2312"/>
        <charset val="134"/>
      </rPr>
      <t>公里，新建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处桥梁、污水截流管道、河道两岸生态护坡、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处钢板闸堰、中水回用管道、</t>
    </r>
    <r>
      <rPr>
        <sz val="12"/>
        <rFont val="Times New Roman"/>
        <charset val="134"/>
      </rPr>
      <t>25</t>
    </r>
    <r>
      <rPr>
        <sz val="12"/>
        <rFont val="仿宋_GB2312"/>
        <charset val="134"/>
      </rPr>
      <t>座公厕及四个垃圾中转站，园路及广场铺装约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万平方米</t>
    </r>
  </si>
  <si>
    <r>
      <rPr>
        <sz val="12"/>
        <rFont val="仿宋_GB2312"/>
        <charset val="134"/>
      </rPr>
      <t>河道清淤完成，道路及截污管网部分建成，开始绿化景观建设</t>
    </r>
  </si>
  <si>
    <t>已完成河道清淤4公里，桥底清淤4处，并为范台高速建设提供土方170万立方米</t>
  </si>
  <si>
    <t>范县棚户区改造项目</t>
  </si>
  <si>
    <t>续建</t>
  </si>
  <si>
    <t>范县</t>
  </si>
  <si>
    <t>城建环保</t>
  </si>
  <si>
    <t>2019.7-2021.12</t>
  </si>
  <si>
    <r>
      <t>占地</t>
    </r>
    <r>
      <rPr>
        <sz val="12"/>
        <color rgb="FFFF0000"/>
        <rFont val="Times New Roman"/>
        <charset val="134"/>
      </rPr>
      <t>300</t>
    </r>
    <r>
      <rPr>
        <sz val="12"/>
        <color rgb="FFFF0000"/>
        <rFont val="仿宋_GB2312"/>
        <charset val="134"/>
      </rPr>
      <t>亩，总建筑面积</t>
    </r>
    <r>
      <rPr>
        <sz val="12"/>
        <color rgb="FFFF0000"/>
        <rFont val="Times New Roman"/>
        <charset val="134"/>
      </rPr>
      <t>21</t>
    </r>
    <r>
      <rPr>
        <sz val="12"/>
        <color rgb="FFFF0000"/>
        <rFont val="仿宋_GB2312"/>
        <charset val="134"/>
      </rPr>
      <t>万平方米，主要建设安置房</t>
    </r>
    <r>
      <rPr>
        <sz val="12"/>
        <color rgb="FFFF0000"/>
        <rFont val="Times New Roman"/>
        <charset val="134"/>
      </rPr>
      <t>1667</t>
    </r>
    <r>
      <rPr>
        <sz val="12"/>
        <color rgb="FFFF0000"/>
        <rFont val="仿宋_GB2312"/>
        <charset val="134"/>
      </rPr>
      <t>套</t>
    </r>
  </si>
  <si>
    <t>自筹</t>
  </si>
  <si>
    <t>建成投用</t>
  </si>
  <si>
    <t>李庄安置区：外墙保温工程全部完成，装饰装修工程完成90%；柳东：外墙保温工程全部完成，装饰装修工程完成95%，配套工程完成30%；柳西：工程已全部完成，初验已通过</t>
  </si>
  <si>
    <t>范县黄河省级湿地公园建设项目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</si>
  <si>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2700</t>
    </r>
    <r>
      <rPr>
        <sz val="12"/>
        <rFont val="仿宋_GB2312"/>
        <charset val="134"/>
      </rPr>
      <t>亩，主要建设湿地景观、入口广场、休闲驿站及相关配套设施</t>
    </r>
  </si>
  <si>
    <r>
      <rPr>
        <sz val="12"/>
        <rFont val="仿宋_GB2312"/>
        <charset val="134"/>
      </rPr>
      <t>彩叶植物园建成，部分道路硬化完成</t>
    </r>
  </si>
  <si>
    <t>已完成一期景观区地上附着物清障工作，正在进行水电管沟施工和乔木定点放线</t>
  </si>
  <si>
    <t>四</t>
  </si>
  <si>
    <t>社会事业项目4个</t>
  </si>
  <si>
    <r>
      <rPr>
        <sz val="12"/>
        <rFont val="仿宋_GB2312"/>
        <charset val="134"/>
      </rPr>
      <t>范县职业技术学校项目</t>
    </r>
  </si>
  <si>
    <r>
      <rPr>
        <sz val="12"/>
        <rFont val="仿宋_GB2312"/>
        <charset val="134"/>
      </rPr>
      <t>社会</t>
    </r>
    <r>
      <rPr>
        <sz val="12"/>
        <rFont val="仿宋_GB2312"/>
        <charset val="134"/>
      </rPr>
      <t>事业</t>
    </r>
  </si>
  <si>
    <t>2019.2-2021.12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</si>
  <si>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109</t>
    </r>
    <r>
      <rPr>
        <sz val="12"/>
        <rFont val="仿宋_GB2312"/>
        <charset val="134"/>
      </rPr>
      <t>亩，总建设面积</t>
    </r>
    <r>
      <rPr>
        <sz val="12"/>
        <rFont val="Times New Roman"/>
        <charset val="134"/>
      </rPr>
      <t>4.3</t>
    </r>
    <r>
      <rPr>
        <sz val="12"/>
        <rFont val="仿宋_GB2312"/>
        <charset val="134"/>
      </rPr>
      <t>万平方米，主要建设教学楼，宿舍楼及相关配套设施</t>
    </r>
  </si>
  <si>
    <t>工程已完工。</t>
  </si>
  <si>
    <t>范县人民医院多功能楼项目</t>
  </si>
  <si>
    <t>社会事业</t>
  </si>
  <si>
    <t>2019.12-2022.6</t>
  </si>
  <si>
    <r>
      <t>占地</t>
    </r>
    <r>
      <rPr>
        <sz val="12"/>
        <color rgb="FFFF0000"/>
        <rFont val="Times New Roman"/>
        <charset val="134"/>
      </rPr>
      <t>11</t>
    </r>
    <r>
      <rPr>
        <sz val="12"/>
        <color rgb="FFFF0000"/>
        <rFont val="仿宋_GB2312"/>
        <charset val="134"/>
      </rPr>
      <t>亩，总建筑面积约</t>
    </r>
    <r>
      <rPr>
        <sz val="12"/>
        <color rgb="FFFF0000"/>
        <rFont val="Times New Roman"/>
        <charset val="134"/>
      </rPr>
      <t>2.5</t>
    </r>
    <r>
      <rPr>
        <sz val="12"/>
        <color rgb="FFFF0000"/>
        <rFont val="仿宋_GB2312"/>
        <charset val="134"/>
      </rPr>
      <t>万平方米，主要建设临床技能模拟中心、临床培训基地、远程医疗中心、学术报告厅等</t>
    </r>
  </si>
  <si>
    <t>财政</t>
  </si>
  <si>
    <t>主体建成</t>
  </si>
  <si>
    <t>主体结构已完成，二次结构二到九层完成。一层正在回填土方。</t>
  </si>
  <si>
    <t>范县全民健身活动中心项目</t>
  </si>
  <si>
    <t>2020.9-2021.12</t>
  </si>
  <si>
    <r>
      <t>占地</t>
    </r>
    <r>
      <rPr>
        <sz val="12"/>
        <color rgb="FFFF0000"/>
        <rFont val="Times New Roman"/>
        <charset val="134"/>
      </rPr>
      <t>30</t>
    </r>
    <r>
      <rPr>
        <sz val="12"/>
        <color rgb="FFFF0000"/>
        <rFont val="仿宋_GB2312"/>
        <charset val="134"/>
      </rPr>
      <t>亩，总建筑面积</t>
    </r>
    <r>
      <rPr>
        <sz val="12"/>
        <color rgb="FFFF0000"/>
        <rFont val="Times New Roman"/>
        <charset val="134"/>
      </rPr>
      <t>1.5</t>
    </r>
    <r>
      <rPr>
        <sz val="12"/>
        <color rgb="FFFF0000"/>
        <rFont val="仿宋_GB2312"/>
        <charset val="134"/>
      </rPr>
      <t>万平方米，主要建设集乒乓球馆、羽毛球馆、游泳馆为一体的运动场馆</t>
    </r>
  </si>
  <si>
    <t>已挖地槽</t>
  </si>
  <si>
    <t>范县老年人养护中心项目</t>
  </si>
  <si>
    <t>2020.10-2021.12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</si>
  <si>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20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1.4</t>
    </r>
    <r>
      <rPr>
        <sz val="12"/>
        <rFont val="仿宋_GB2312"/>
        <charset val="134"/>
      </rPr>
      <t>万平方米，主要建设综合性养老服务基地及配套设施</t>
    </r>
  </si>
  <si>
    <t>一期二期完成总工程量的95%</t>
  </si>
  <si>
    <t>五</t>
  </si>
  <si>
    <t>交通能源项目1个</t>
  </si>
  <si>
    <t>范县东北环路建设工程</t>
  </si>
  <si>
    <r>
      <rPr>
        <sz val="12"/>
        <rFont val="仿宋_GB2312"/>
        <charset val="134"/>
      </rPr>
      <t>交通</t>
    </r>
    <r>
      <rPr>
        <sz val="12"/>
        <rFont val="仿宋_GB2312"/>
        <charset val="134"/>
      </rPr>
      <t>能源</t>
    </r>
  </si>
  <si>
    <t>2020.7-2021.12</t>
  </si>
  <si>
    <r>
      <rPr>
        <sz val="12"/>
        <rFont val="仿宋_GB2312"/>
        <charset val="134"/>
      </rPr>
      <t>主要建设省道</t>
    </r>
    <r>
      <rPr>
        <sz val="12"/>
        <rFont val="Times New Roman"/>
        <charset val="134"/>
      </rPr>
      <t>301</t>
    </r>
    <r>
      <rPr>
        <sz val="12"/>
        <rFont val="仿宋_GB2312"/>
        <charset val="134"/>
      </rPr>
      <t>范县城区段，全长</t>
    </r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公里，采用二级公路技术标准兼顾城市主干线标准，路基宽</t>
    </r>
    <r>
      <rPr>
        <sz val="12"/>
        <rFont val="Times New Roman"/>
        <charset val="134"/>
      </rPr>
      <t>21</t>
    </r>
    <r>
      <rPr>
        <sz val="12"/>
        <rFont val="仿宋_GB2312"/>
        <charset val="134"/>
      </rPr>
      <t>米，路面宽</t>
    </r>
    <r>
      <rPr>
        <sz val="12"/>
        <rFont val="Times New Roman"/>
        <charset val="134"/>
      </rPr>
      <t>17</t>
    </r>
    <r>
      <rPr>
        <sz val="12"/>
        <rFont val="仿宋_GB2312"/>
        <charset val="134"/>
      </rPr>
      <t>米</t>
    </r>
  </si>
  <si>
    <r>
      <rPr>
        <sz val="12"/>
        <rFont val="仿宋_GB2312"/>
        <charset val="134"/>
      </rPr>
      <t>建成通车</t>
    </r>
  </si>
  <si>
    <t>十字坡大道以东已通车</t>
  </si>
  <si>
    <t>六</t>
  </si>
  <si>
    <t>服务业项目4个</t>
  </si>
  <si>
    <t>范县新城国际商业广场项目</t>
  </si>
  <si>
    <r>
      <rPr>
        <sz val="12"/>
        <rFont val="仿宋_GB2312"/>
        <charset val="134"/>
      </rPr>
      <t>服务业</t>
    </r>
  </si>
  <si>
    <t>2019.5-
2021.12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</si>
  <si>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156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23</t>
    </r>
    <r>
      <rPr>
        <sz val="12"/>
        <rFont val="仿宋_GB2312"/>
        <charset val="134"/>
      </rPr>
      <t>万平方米，主要建设商业综合体、商业步行街、酒店、住宅</t>
    </r>
  </si>
  <si>
    <r>
      <rPr>
        <sz val="12"/>
        <rFont val="宋体"/>
        <charset val="134"/>
        <scheme val="minor"/>
      </rPr>
      <t>A2/6号楼竣工验收已交房，A1号楼主体工程全部完成，二次结构完成40%；A4号楼二次结构完成，外幕墙施工完成</t>
    </r>
    <r>
      <rPr>
        <sz val="12"/>
        <color rgb="FFFF0000"/>
        <rFont val="宋体"/>
        <charset val="134"/>
        <scheme val="minor"/>
      </rPr>
      <t>95</t>
    </r>
    <r>
      <rPr>
        <sz val="12"/>
        <rFont val="宋体"/>
        <charset val="134"/>
        <scheme val="minor"/>
      </rPr>
      <t>%，消防空调安装已完成，A5号楼主体工程施工完成，二次结构完成</t>
    </r>
    <r>
      <rPr>
        <sz val="12"/>
        <color rgb="FFFF0000"/>
        <rFont val="宋体"/>
        <charset val="134"/>
        <scheme val="minor"/>
      </rPr>
      <t>80</t>
    </r>
    <r>
      <rPr>
        <sz val="12"/>
        <rFont val="宋体"/>
        <charset val="134"/>
        <scheme val="minor"/>
      </rPr>
      <t>%；地库主体完成。</t>
    </r>
  </si>
  <si>
    <r>
      <rPr>
        <sz val="12"/>
        <rFont val="仿宋_GB2312"/>
        <charset val="134"/>
      </rPr>
      <t>范县板桥古镇项目</t>
    </r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</si>
  <si>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320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万平方米，主要建设牌坊、戏楼、烟雨阁、雁塔、范县县衙、子路祠、板桥故居等仿清代建筑风格商业街、景观湖水系、大型游乐场所等</t>
    </r>
  </si>
  <si>
    <r>
      <rPr>
        <sz val="12"/>
        <rFont val="仿宋_GB2312"/>
        <charset val="134"/>
      </rPr>
      <t>建筑主体完成，配套景观施工完成</t>
    </r>
    <r>
      <rPr>
        <sz val="12"/>
        <rFont val="Times New Roman"/>
        <charset val="134"/>
      </rPr>
      <t>80%</t>
    </r>
  </si>
  <si>
    <t>核心区一期已建成投用</t>
  </si>
  <si>
    <t>中商豫鲁农产品批发交易中心项目</t>
  </si>
  <si>
    <t>2020.10-2022.12</t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</si>
  <si>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215</t>
    </r>
    <r>
      <rPr>
        <sz val="12"/>
        <rFont val="仿宋_GB2312"/>
        <charset val="134"/>
      </rPr>
      <t>亩，总建筑面积约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万平方米，主要建设批发市场交易功能区、冷链仓储、加工物流中心、农产品电子商务、综合运营服务配套等</t>
    </r>
  </si>
  <si>
    <r>
      <rPr>
        <sz val="12"/>
        <rFont val="仿宋_GB2312"/>
        <charset val="134"/>
      </rPr>
      <t>一期试营业</t>
    </r>
  </si>
  <si>
    <t>一期已建成。目前正在紧张招商中，计划春节前开业、试运营。</t>
  </si>
  <si>
    <r>
      <rPr>
        <sz val="12"/>
        <rFont val="仿宋_GB2312"/>
        <charset val="134"/>
      </rPr>
      <t>濮阳市铁路物流中心项目</t>
    </r>
  </si>
  <si>
    <r>
      <rPr>
        <sz val="12"/>
        <rFont val="仿宋_GB2312"/>
        <charset val="134"/>
      </rPr>
      <t>占地</t>
    </r>
    <r>
      <rPr>
        <sz val="12"/>
        <rFont val="Times New Roman"/>
        <charset val="134"/>
      </rPr>
      <t>2599</t>
    </r>
    <r>
      <rPr>
        <sz val="12"/>
        <rFont val="仿宋_GB2312"/>
        <charset val="134"/>
      </rPr>
      <t>亩，当年计划新征用地</t>
    </r>
    <r>
      <rPr>
        <sz val="12"/>
        <rFont val="Times New Roman"/>
        <charset val="134"/>
      </rPr>
      <t>960</t>
    </r>
    <r>
      <rPr>
        <sz val="12"/>
        <rFont val="仿宋_GB2312"/>
        <charset val="134"/>
      </rPr>
      <t>亩，总建筑面积</t>
    </r>
    <r>
      <rPr>
        <sz val="12"/>
        <rFont val="Times New Roman"/>
        <charset val="134"/>
      </rPr>
      <t>20</t>
    </r>
    <r>
      <rPr>
        <sz val="12"/>
        <rFont val="仿宋_GB2312"/>
        <charset val="134"/>
      </rPr>
      <t>万平方米，主要建设危化品液体储运区、配套管道、公路中转储运设施、装卸作业区等，年吞吐量初期</t>
    </r>
    <r>
      <rPr>
        <sz val="12"/>
        <rFont val="Times New Roman"/>
        <charset val="134"/>
      </rPr>
      <t>1123</t>
    </r>
    <r>
      <rPr>
        <sz val="12"/>
        <rFont val="仿宋_GB2312"/>
        <charset val="134"/>
      </rPr>
      <t>万吨、近期</t>
    </r>
    <r>
      <rPr>
        <sz val="12"/>
        <rFont val="Times New Roman"/>
        <charset val="134"/>
      </rPr>
      <t>1395</t>
    </r>
    <r>
      <rPr>
        <sz val="12"/>
        <rFont val="仿宋_GB2312"/>
        <charset val="134"/>
      </rPr>
      <t>万吨、远期</t>
    </r>
    <r>
      <rPr>
        <sz val="12"/>
        <rFont val="Times New Roman"/>
        <charset val="134"/>
      </rPr>
      <t>1735</t>
    </r>
    <r>
      <rPr>
        <sz val="12"/>
        <rFont val="仿宋_GB2312"/>
        <charset val="134"/>
      </rPr>
      <t>万吨</t>
    </r>
  </si>
  <si>
    <r>
      <rPr>
        <sz val="12"/>
        <rFont val="仿宋_GB2312"/>
        <charset val="134"/>
      </rPr>
      <t>控制性工程开工建设</t>
    </r>
  </si>
  <si>
    <t>一期已建成；二期正在编制可研报告，确定占地规模后进行融资。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</si>
</sst>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2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黑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rgb="FFFF0000"/>
      <name val="Times New Roman"/>
      <charset val="134"/>
    </font>
    <font>
      <sz val="12"/>
      <color rgb="FFFF0000"/>
      <name val="仿宋_GB2312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2"/>
      <color rgb="FFFF0000"/>
      <name val="黑体"/>
      <charset val="134"/>
    </font>
    <font>
      <sz val="12"/>
      <name val="宋体"/>
      <charset val="134"/>
      <scheme val="minor"/>
    </font>
    <font>
      <sz val="12"/>
      <name val="微软雅黑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2"/>
      <color rgb="FFFF0000"/>
      <name val="微软雅黑"/>
      <charset val="134"/>
    </font>
    <font>
      <sz val="14"/>
      <name val="仿宋_GB2312"/>
      <charset val="134"/>
    </font>
    <font>
      <sz val="11"/>
      <name val="宋体"/>
      <charset val="134"/>
    </font>
    <font>
      <sz val="14"/>
      <color rgb="FFFF0000"/>
      <name val="SimHei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10" borderId="3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13" borderId="7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5" borderId="6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/>
    <xf numFmtId="0" fontId="1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vertical="center" wrapText="1"/>
    </xf>
    <xf numFmtId="0" fontId="17" fillId="3" borderId="1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horizontal="center" vertical="center"/>
    </xf>
    <xf numFmtId="0" fontId="17" fillId="3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NumberFormat="1" applyFont="1" applyAlignment="1"/>
    <xf numFmtId="0" fontId="6" fillId="0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abSelected="1" zoomScale="85" zoomScaleNormal="85" topLeftCell="A26" workbookViewId="0">
      <pane xSplit="2" topLeftCell="C1" activePane="topRight" state="frozen"/>
      <selection/>
      <selection pane="topRight" activeCell="Q28" sqref="Q28"/>
    </sheetView>
  </sheetViews>
  <sheetFormatPr defaultColWidth="9" defaultRowHeight="13.5"/>
  <cols>
    <col min="1" max="1" width="6.71666666666667" customWidth="1"/>
    <col min="2" max="2" width="17.8583333333333" customWidth="1"/>
    <col min="3" max="5" width="10.5666666666667" customWidth="1"/>
    <col min="6" max="7" width="9.56666666666667" hidden="1" customWidth="1"/>
    <col min="8" max="8" width="10.5666666666667" customWidth="1"/>
    <col min="9" max="9" width="26.1416666666667" customWidth="1"/>
    <col min="10" max="10" width="10" customWidth="1"/>
    <col min="11" max="11" width="9.56666666666667" hidden="1" customWidth="1"/>
    <col min="12" max="12" width="10" customWidth="1"/>
    <col min="13" max="13" width="12.35" customWidth="1"/>
    <col min="14" max="16" width="10.5666666666667" customWidth="1"/>
    <col min="17" max="17" width="62.0916666666667" style="2" customWidth="1"/>
    <col min="18" max="20" width="10.5666666666667" customWidth="1"/>
  </cols>
  <sheetData>
    <row r="1" ht="14.25" spans="1:2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/>
      <c r="N1" s="4" t="s">
        <v>12</v>
      </c>
      <c r="O1" s="3"/>
      <c r="P1" s="17"/>
      <c r="Q1" s="21"/>
      <c r="R1" s="3" t="s">
        <v>13</v>
      </c>
      <c r="S1" s="22"/>
      <c r="T1" s="22"/>
    </row>
    <row r="2" ht="28.5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14</v>
      </c>
      <c r="M2" s="18" t="s">
        <v>15</v>
      </c>
      <c r="N2" s="4" t="s">
        <v>16</v>
      </c>
      <c r="O2" s="3" t="s">
        <v>17</v>
      </c>
      <c r="P2" s="3" t="s">
        <v>18</v>
      </c>
      <c r="Q2" s="23" t="s">
        <v>19</v>
      </c>
      <c r="R2" s="3"/>
      <c r="S2" s="22"/>
      <c r="T2" s="22"/>
    </row>
    <row r="3" ht="15.75" spans="1:20">
      <c r="A3" s="4"/>
      <c r="B3" s="5" t="s">
        <v>20</v>
      </c>
      <c r="C3" s="6"/>
      <c r="D3" s="7" t="s">
        <v>21</v>
      </c>
      <c r="E3" s="6"/>
      <c r="F3" s="8"/>
      <c r="G3" s="8"/>
      <c r="H3" s="6"/>
      <c r="I3" s="11"/>
      <c r="J3" s="6">
        <f>SUM(J4+J18+J24+J30+J35+J37)</f>
        <v>4387769</v>
      </c>
      <c r="K3" s="6">
        <f>SUM(K4+K18+K24+K30+K35+K37)</f>
        <v>0</v>
      </c>
      <c r="L3" s="6">
        <f>SUM(L4+L18+L24+L30+L35+L37)</f>
        <v>1119892</v>
      </c>
      <c r="M3" s="6"/>
      <c r="N3" s="6">
        <f>SUM(N4+N18+N24+N30+N35+N37)</f>
        <v>1448000</v>
      </c>
      <c r="O3" s="19">
        <f>N3/L3</f>
        <v>1.29298182324724</v>
      </c>
      <c r="P3" s="8"/>
      <c r="Q3" s="24"/>
      <c r="R3" s="6"/>
      <c r="S3" s="22"/>
      <c r="T3" s="22"/>
    </row>
    <row r="4" ht="15.75" spans="1:20">
      <c r="A4" s="4" t="s">
        <v>22</v>
      </c>
      <c r="B4" s="5" t="s">
        <v>23</v>
      </c>
      <c r="C4" s="6"/>
      <c r="D4" s="7" t="s">
        <v>21</v>
      </c>
      <c r="E4" s="6"/>
      <c r="F4" s="8"/>
      <c r="G4" s="8"/>
      <c r="H4" s="6"/>
      <c r="I4" s="11"/>
      <c r="J4" s="6">
        <f>SUM(J5:J17)</f>
        <v>2522060</v>
      </c>
      <c r="K4" s="6">
        <f>SUM(K5:K17)</f>
        <v>0</v>
      </c>
      <c r="L4" s="6">
        <f>SUM(L5:L17)</f>
        <v>444560</v>
      </c>
      <c r="M4" s="6"/>
      <c r="N4" s="6">
        <f>SUM(N5:N17)</f>
        <v>497000</v>
      </c>
      <c r="O4" s="19">
        <f t="shared" ref="O3:O17" si="0">N4/L4</f>
        <v>1.11795933057405</v>
      </c>
      <c r="P4" s="8"/>
      <c r="Q4" s="24"/>
      <c r="R4" s="6"/>
      <c r="S4" s="22"/>
      <c r="T4" s="22"/>
    </row>
    <row r="5" ht="165" customHeight="1" spans="1:20">
      <c r="A5" s="6">
        <v>1</v>
      </c>
      <c r="B5" s="9" t="s">
        <v>24</v>
      </c>
      <c r="C5" s="7" t="s">
        <v>25</v>
      </c>
      <c r="D5" s="7" t="s">
        <v>21</v>
      </c>
      <c r="E5" s="7" t="s">
        <v>26</v>
      </c>
      <c r="F5" s="8"/>
      <c r="G5" s="8"/>
      <c r="H5" s="6" t="s">
        <v>27</v>
      </c>
      <c r="I5" s="9" t="s">
        <v>28</v>
      </c>
      <c r="J5" s="6">
        <v>655000</v>
      </c>
      <c r="K5" s="7" t="s">
        <v>29</v>
      </c>
      <c r="L5" s="6">
        <v>60000</v>
      </c>
      <c r="M5" s="9" t="s">
        <v>30</v>
      </c>
      <c r="N5" s="6">
        <v>35000</v>
      </c>
      <c r="O5" s="19">
        <f t="shared" si="0"/>
        <v>0.583333333333333</v>
      </c>
      <c r="P5" s="6"/>
      <c r="Q5" s="25" t="s">
        <v>31</v>
      </c>
      <c r="R5" s="26" t="s">
        <v>32</v>
      </c>
      <c r="S5" s="22"/>
      <c r="T5" s="22"/>
    </row>
    <row r="6" ht="61.5" spans="1:20">
      <c r="A6" s="6">
        <v>2</v>
      </c>
      <c r="B6" s="9" t="s">
        <v>33</v>
      </c>
      <c r="C6" s="7" t="s">
        <v>25</v>
      </c>
      <c r="D6" s="7" t="s">
        <v>21</v>
      </c>
      <c r="E6" s="7" t="s">
        <v>26</v>
      </c>
      <c r="F6" s="8"/>
      <c r="G6" s="8"/>
      <c r="H6" s="6" t="s">
        <v>34</v>
      </c>
      <c r="I6" s="10" t="s">
        <v>35</v>
      </c>
      <c r="J6" s="6">
        <v>400000</v>
      </c>
      <c r="K6" s="7" t="s">
        <v>29</v>
      </c>
      <c r="L6" s="6">
        <v>50000</v>
      </c>
      <c r="M6" s="9" t="s">
        <v>36</v>
      </c>
      <c r="N6" s="6">
        <v>120000</v>
      </c>
      <c r="O6" s="19">
        <f t="shared" si="0"/>
        <v>2.4</v>
      </c>
      <c r="P6" s="6"/>
      <c r="Q6" s="27" t="s">
        <v>37</v>
      </c>
      <c r="R6" s="26" t="s">
        <v>32</v>
      </c>
      <c r="S6" s="22"/>
      <c r="T6" s="22"/>
    </row>
    <row r="7" ht="124.5" spans="1:20">
      <c r="A7" s="6">
        <v>3</v>
      </c>
      <c r="B7" s="10" t="s">
        <v>38</v>
      </c>
      <c r="C7" s="7" t="s">
        <v>25</v>
      </c>
      <c r="D7" s="7" t="s">
        <v>21</v>
      </c>
      <c r="E7" s="7" t="s">
        <v>26</v>
      </c>
      <c r="F7" s="8"/>
      <c r="G7" s="8"/>
      <c r="H7" s="6" t="s">
        <v>39</v>
      </c>
      <c r="I7" s="10" t="s">
        <v>40</v>
      </c>
      <c r="J7" s="6">
        <v>56000</v>
      </c>
      <c r="K7" s="7" t="s">
        <v>29</v>
      </c>
      <c r="L7" s="6">
        <v>20000</v>
      </c>
      <c r="M7" s="9" t="s">
        <v>41</v>
      </c>
      <c r="N7" s="6">
        <v>36000</v>
      </c>
      <c r="O7" s="19">
        <f t="shared" si="0"/>
        <v>1.8</v>
      </c>
      <c r="P7" s="6"/>
      <c r="Q7" s="28" t="s">
        <v>42</v>
      </c>
      <c r="R7" s="6"/>
      <c r="S7" s="22"/>
      <c r="T7" s="22"/>
    </row>
    <row r="8" ht="77.25" spans="1:20">
      <c r="A8" s="6">
        <v>4</v>
      </c>
      <c r="B8" s="9" t="s">
        <v>43</v>
      </c>
      <c r="C8" s="7" t="s">
        <v>25</v>
      </c>
      <c r="D8" s="7" t="s">
        <v>21</v>
      </c>
      <c r="E8" s="7" t="s">
        <v>26</v>
      </c>
      <c r="F8" s="8"/>
      <c r="G8" s="8"/>
      <c r="H8" s="6" t="s">
        <v>44</v>
      </c>
      <c r="I8" s="9" t="s">
        <v>45</v>
      </c>
      <c r="J8" s="6">
        <v>52000</v>
      </c>
      <c r="K8" s="7" t="s">
        <v>29</v>
      </c>
      <c r="L8" s="6">
        <v>20000</v>
      </c>
      <c r="M8" s="9" t="s">
        <v>41</v>
      </c>
      <c r="N8" s="6">
        <v>40000</v>
      </c>
      <c r="O8" s="19">
        <f t="shared" si="0"/>
        <v>2</v>
      </c>
      <c r="P8" s="6"/>
      <c r="Q8" s="29" t="s">
        <v>46</v>
      </c>
      <c r="R8" s="6"/>
      <c r="S8" s="22"/>
      <c r="T8" s="22"/>
    </row>
    <row r="9" ht="55" customHeight="1" spans="1:20">
      <c r="A9" s="6">
        <v>5</v>
      </c>
      <c r="B9" s="9" t="s">
        <v>47</v>
      </c>
      <c r="C9" s="7" t="s">
        <v>25</v>
      </c>
      <c r="D9" s="7" t="s">
        <v>21</v>
      </c>
      <c r="E9" s="7" t="s">
        <v>26</v>
      </c>
      <c r="F9" s="8"/>
      <c r="G9" s="8">
        <v>4</v>
      </c>
      <c r="H9" s="6" t="s">
        <v>48</v>
      </c>
      <c r="I9" s="9" t="s">
        <v>49</v>
      </c>
      <c r="J9" s="6">
        <v>24000</v>
      </c>
      <c r="K9" s="7" t="s">
        <v>29</v>
      </c>
      <c r="L9" s="6">
        <v>15000</v>
      </c>
      <c r="M9" s="9" t="s">
        <v>50</v>
      </c>
      <c r="N9" s="6">
        <v>24000</v>
      </c>
      <c r="O9" s="19">
        <f t="shared" si="0"/>
        <v>1.6</v>
      </c>
      <c r="P9" s="6"/>
      <c r="Q9" s="10" t="s">
        <v>51</v>
      </c>
      <c r="R9" s="6"/>
      <c r="S9" s="22"/>
      <c r="T9" s="22"/>
    </row>
    <row r="10" ht="104" customHeight="1" spans="1:20">
      <c r="A10" s="6">
        <v>6</v>
      </c>
      <c r="B10" s="10" t="s">
        <v>52</v>
      </c>
      <c r="C10" s="7" t="s">
        <v>53</v>
      </c>
      <c r="D10" s="7" t="s">
        <v>21</v>
      </c>
      <c r="E10" s="7" t="s">
        <v>26</v>
      </c>
      <c r="F10" s="8">
        <v>3</v>
      </c>
      <c r="G10" s="6"/>
      <c r="H10" s="6" t="s">
        <v>54</v>
      </c>
      <c r="I10" s="9" t="s">
        <v>55</v>
      </c>
      <c r="J10" s="6">
        <v>350000</v>
      </c>
      <c r="K10" s="7" t="s">
        <v>29</v>
      </c>
      <c r="L10" s="6">
        <v>50000</v>
      </c>
      <c r="M10" s="9" t="s">
        <v>56</v>
      </c>
      <c r="N10" s="6">
        <v>30000</v>
      </c>
      <c r="O10" s="19">
        <f t="shared" si="0"/>
        <v>0.6</v>
      </c>
      <c r="P10" s="6"/>
      <c r="Q10" s="25" t="s">
        <v>57</v>
      </c>
      <c r="R10" s="26" t="s">
        <v>32</v>
      </c>
      <c r="S10" s="22"/>
      <c r="T10" s="22"/>
    </row>
    <row r="11" ht="77.25" spans="1:20">
      <c r="A11" s="6">
        <v>7</v>
      </c>
      <c r="B11" s="10" t="s">
        <v>58</v>
      </c>
      <c r="C11" s="7" t="s">
        <v>53</v>
      </c>
      <c r="D11" s="7" t="s">
        <v>21</v>
      </c>
      <c r="E11" s="7" t="s">
        <v>26</v>
      </c>
      <c r="F11" s="8">
        <v>2</v>
      </c>
      <c r="G11" s="8"/>
      <c r="H11" s="6" t="s">
        <v>59</v>
      </c>
      <c r="I11" s="9" t="s">
        <v>60</v>
      </c>
      <c r="J11" s="6">
        <v>260000</v>
      </c>
      <c r="K11" s="7" t="s">
        <v>29</v>
      </c>
      <c r="L11" s="6">
        <v>50000</v>
      </c>
      <c r="M11" s="9" t="s">
        <v>61</v>
      </c>
      <c r="N11" s="6">
        <v>87000</v>
      </c>
      <c r="O11" s="19">
        <f t="shared" si="0"/>
        <v>1.74</v>
      </c>
      <c r="P11" s="6"/>
      <c r="Q11" s="25" t="s">
        <v>62</v>
      </c>
      <c r="R11" s="26" t="s">
        <v>32</v>
      </c>
      <c r="S11" s="22"/>
      <c r="T11" s="22"/>
    </row>
    <row r="12" ht="77.25" spans="1:20">
      <c r="A12" s="6">
        <v>8</v>
      </c>
      <c r="B12" s="10" t="s">
        <v>63</v>
      </c>
      <c r="C12" s="7" t="s">
        <v>53</v>
      </c>
      <c r="D12" s="7" t="s">
        <v>21</v>
      </c>
      <c r="E12" s="7" t="s">
        <v>26</v>
      </c>
      <c r="F12" s="8">
        <v>3</v>
      </c>
      <c r="G12" s="8"/>
      <c r="H12" s="6" t="s">
        <v>64</v>
      </c>
      <c r="I12" s="9" t="s">
        <v>65</v>
      </c>
      <c r="J12" s="6">
        <v>210000</v>
      </c>
      <c r="K12" s="7" t="s">
        <v>29</v>
      </c>
      <c r="L12" s="6">
        <v>30000</v>
      </c>
      <c r="M12" s="9" t="s">
        <v>66</v>
      </c>
      <c r="N12" s="6">
        <v>15000</v>
      </c>
      <c r="O12" s="19">
        <f t="shared" si="0"/>
        <v>0.5</v>
      </c>
      <c r="P12" s="6"/>
      <c r="Q12" s="30" t="s">
        <v>67</v>
      </c>
      <c r="R12" s="26" t="s">
        <v>32</v>
      </c>
      <c r="S12" s="22"/>
      <c r="T12" s="22"/>
    </row>
    <row r="13" ht="61.5" spans="1:20">
      <c r="A13" s="6">
        <v>9</v>
      </c>
      <c r="B13" s="10" t="s">
        <v>68</v>
      </c>
      <c r="C13" s="7" t="s">
        <v>53</v>
      </c>
      <c r="D13" s="7" t="s">
        <v>21</v>
      </c>
      <c r="E13" s="7" t="s">
        <v>26</v>
      </c>
      <c r="F13" s="8">
        <v>2</v>
      </c>
      <c r="G13" s="8"/>
      <c r="H13" s="6" t="s">
        <v>69</v>
      </c>
      <c r="I13" s="9" t="s">
        <v>70</v>
      </c>
      <c r="J13" s="6">
        <v>200500</v>
      </c>
      <c r="K13" s="7" t="s">
        <v>29</v>
      </c>
      <c r="L13" s="6">
        <v>30000</v>
      </c>
      <c r="M13" s="9" t="s">
        <v>66</v>
      </c>
      <c r="N13" s="6">
        <v>6000</v>
      </c>
      <c r="O13" s="19">
        <f t="shared" si="0"/>
        <v>0.2</v>
      </c>
      <c r="P13" s="6"/>
      <c r="Q13" s="31" t="s">
        <v>71</v>
      </c>
      <c r="R13" s="26" t="s">
        <v>32</v>
      </c>
      <c r="S13" s="22"/>
      <c r="T13" s="22"/>
    </row>
    <row r="14" ht="45.75" spans="1:20">
      <c r="A14" s="6">
        <v>10</v>
      </c>
      <c r="B14" s="10" t="s">
        <v>72</v>
      </c>
      <c r="C14" s="7" t="s">
        <v>53</v>
      </c>
      <c r="D14" s="7" t="s">
        <v>21</v>
      </c>
      <c r="E14" s="7" t="s">
        <v>26</v>
      </c>
      <c r="F14" s="8"/>
      <c r="G14" s="8"/>
      <c r="H14" s="11" t="s">
        <v>73</v>
      </c>
      <c r="I14" s="9" t="s">
        <v>74</v>
      </c>
      <c r="J14" s="6">
        <v>200000</v>
      </c>
      <c r="K14" s="9" t="s">
        <v>29</v>
      </c>
      <c r="L14" s="6">
        <v>70000</v>
      </c>
      <c r="M14" s="9" t="s">
        <v>75</v>
      </c>
      <c r="N14" s="6">
        <v>40000</v>
      </c>
      <c r="O14" s="19">
        <f t="shared" si="0"/>
        <v>0.571428571428571</v>
      </c>
      <c r="P14" s="6"/>
      <c r="Q14" s="29" t="s">
        <v>76</v>
      </c>
      <c r="R14" s="6"/>
      <c r="S14" s="22"/>
      <c r="T14" s="22"/>
    </row>
    <row r="15" ht="90" spans="1:20">
      <c r="A15" s="6">
        <v>11</v>
      </c>
      <c r="B15" s="10" t="s">
        <v>77</v>
      </c>
      <c r="C15" s="7" t="s">
        <v>53</v>
      </c>
      <c r="D15" s="7" t="s">
        <v>21</v>
      </c>
      <c r="E15" s="7" t="s">
        <v>26</v>
      </c>
      <c r="F15" s="8">
        <v>2</v>
      </c>
      <c r="G15" s="8"/>
      <c r="H15" s="6" t="s">
        <v>78</v>
      </c>
      <c r="I15" s="9" t="s">
        <v>79</v>
      </c>
      <c r="J15" s="6">
        <v>50000</v>
      </c>
      <c r="K15" s="7" t="s">
        <v>29</v>
      </c>
      <c r="L15" s="6">
        <v>15000</v>
      </c>
      <c r="M15" s="9" t="s">
        <v>80</v>
      </c>
      <c r="N15" s="6">
        <v>25000</v>
      </c>
      <c r="O15" s="19">
        <f t="shared" si="0"/>
        <v>1.66666666666667</v>
      </c>
      <c r="P15" s="6"/>
      <c r="Q15" s="32" t="s">
        <v>81</v>
      </c>
      <c r="R15" s="6"/>
      <c r="S15" s="22"/>
      <c r="T15" s="22"/>
    </row>
    <row r="16" ht="60" spans="1:20">
      <c r="A16" s="6">
        <v>12</v>
      </c>
      <c r="B16" s="10" t="s">
        <v>82</v>
      </c>
      <c r="C16" s="7" t="s">
        <v>53</v>
      </c>
      <c r="D16" s="7" t="s">
        <v>21</v>
      </c>
      <c r="E16" s="7" t="s">
        <v>26</v>
      </c>
      <c r="F16" s="8"/>
      <c r="G16" s="8"/>
      <c r="H16" s="11" t="s">
        <v>73</v>
      </c>
      <c r="I16" s="9" t="s">
        <v>83</v>
      </c>
      <c r="J16" s="6">
        <v>50000</v>
      </c>
      <c r="K16" s="9" t="s">
        <v>29</v>
      </c>
      <c r="L16" s="6">
        <v>20000</v>
      </c>
      <c r="M16" s="9" t="s">
        <v>84</v>
      </c>
      <c r="N16" s="6">
        <v>27000</v>
      </c>
      <c r="O16" s="19">
        <f t="shared" si="0"/>
        <v>1.35</v>
      </c>
      <c r="P16" s="6"/>
      <c r="Q16" s="33" t="s">
        <v>85</v>
      </c>
      <c r="R16" s="6"/>
      <c r="S16" s="22"/>
      <c r="T16" s="22"/>
    </row>
    <row r="17" ht="77.25" spans="1:20">
      <c r="A17" s="6">
        <v>13</v>
      </c>
      <c r="B17" s="10" t="s">
        <v>86</v>
      </c>
      <c r="C17" s="7" t="s">
        <v>53</v>
      </c>
      <c r="D17" s="7" t="s">
        <v>21</v>
      </c>
      <c r="E17" s="7" t="s">
        <v>26</v>
      </c>
      <c r="F17" s="8">
        <v>2</v>
      </c>
      <c r="G17" s="8">
        <v>4</v>
      </c>
      <c r="H17" s="6" t="s">
        <v>87</v>
      </c>
      <c r="I17" s="9" t="s">
        <v>88</v>
      </c>
      <c r="J17" s="6">
        <v>14560</v>
      </c>
      <c r="K17" s="7" t="s">
        <v>29</v>
      </c>
      <c r="L17" s="6">
        <v>14560</v>
      </c>
      <c r="M17" s="9" t="s">
        <v>89</v>
      </c>
      <c r="N17" s="6">
        <v>12000</v>
      </c>
      <c r="O17" s="19">
        <f t="shared" si="0"/>
        <v>0.824175824175824</v>
      </c>
      <c r="P17" s="6"/>
      <c r="Q17" s="34" t="s">
        <v>90</v>
      </c>
      <c r="R17" s="6"/>
      <c r="S17" s="22"/>
      <c r="T17" s="22"/>
    </row>
    <row r="18" ht="15.75" spans="1:20">
      <c r="A18" s="4" t="s">
        <v>91</v>
      </c>
      <c r="B18" s="5" t="s">
        <v>92</v>
      </c>
      <c r="C18" s="6"/>
      <c r="D18" s="7" t="s">
        <v>21</v>
      </c>
      <c r="E18" s="6"/>
      <c r="F18" s="8"/>
      <c r="G18" s="8"/>
      <c r="H18" s="6"/>
      <c r="I18" s="11"/>
      <c r="J18" s="6">
        <f>SUM(J19:J23)</f>
        <v>332621</v>
      </c>
      <c r="K18" s="6">
        <f>SUM(K19:K23)</f>
        <v>0</v>
      </c>
      <c r="L18" s="6">
        <f>SUM(L19:L23)</f>
        <v>109500</v>
      </c>
      <c r="M18" s="6"/>
      <c r="N18" s="6">
        <f>SUM(N19:N23)</f>
        <v>265000</v>
      </c>
      <c r="O18" s="19"/>
      <c r="P18" s="8"/>
      <c r="Q18" s="24"/>
      <c r="R18" s="6"/>
      <c r="S18" s="22"/>
      <c r="T18" s="22"/>
    </row>
    <row r="19" ht="78.75" spans="1:20">
      <c r="A19" s="6">
        <v>1</v>
      </c>
      <c r="B19" s="9" t="s">
        <v>93</v>
      </c>
      <c r="C19" s="7" t="s">
        <v>25</v>
      </c>
      <c r="D19" s="7" t="s">
        <v>21</v>
      </c>
      <c r="E19" s="7" t="s">
        <v>94</v>
      </c>
      <c r="F19" s="8"/>
      <c r="G19" s="8"/>
      <c r="H19" s="6" t="s">
        <v>95</v>
      </c>
      <c r="I19" s="9" t="s">
        <v>96</v>
      </c>
      <c r="J19" s="6">
        <v>150000</v>
      </c>
      <c r="K19" s="7" t="s">
        <v>29</v>
      </c>
      <c r="L19" s="6">
        <v>40000</v>
      </c>
      <c r="M19" s="9" t="s">
        <v>97</v>
      </c>
      <c r="N19" s="6">
        <v>150000</v>
      </c>
      <c r="O19" s="19">
        <f>N19/L19</f>
        <v>3.75</v>
      </c>
      <c r="P19" s="6"/>
      <c r="Q19" s="10" t="s">
        <v>98</v>
      </c>
      <c r="R19" s="6"/>
      <c r="S19" s="22"/>
      <c r="T19" s="22"/>
    </row>
    <row r="20" ht="97" customHeight="1" spans="1:20">
      <c r="A20" s="6">
        <v>2</v>
      </c>
      <c r="B20" s="10" t="s">
        <v>99</v>
      </c>
      <c r="C20" s="7" t="s">
        <v>25</v>
      </c>
      <c r="D20" s="7" t="s">
        <v>21</v>
      </c>
      <c r="E20" s="7" t="s">
        <v>94</v>
      </c>
      <c r="F20" s="8"/>
      <c r="G20" s="8"/>
      <c r="H20" s="6" t="s">
        <v>100</v>
      </c>
      <c r="I20" s="9" t="s">
        <v>101</v>
      </c>
      <c r="J20" s="6">
        <v>100000</v>
      </c>
      <c r="K20" s="7" t="s">
        <v>29</v>
      </c>
      <c r="L20" s="6">
        <v>30000</v>
      </c>
      <c r="M20" s="9" t="s">
        <v>102</v>
      </c>
      <c r="N20" s="6">
        <v>60000</v>
      </c>
      <c r="O20" s="19">
        <f>N20/L20</f>
        <v>2</v>
      </c>
      <c r="P20" s="6"/>
      <c r="Q20" s="28" t="s">
        <v>103</v>
      </c>
      <c r="R20" s="26" t="s">
        <v>32</v>
      </c>
      <c r="S20" s="22"/>
      <c r="T20" s="22"/>
    </row>
    <row r="21" ht="93" spans="1:20">
      <c r="A21" s="6">
        <v>3</v>
      </c>
      <c r="B21" s="9" t="s">
        <v>104</v>
      </c>
      <c r="C21" s="7" t="s">
        <v>25</v>
      </c>
      <c r="D21" s="7" t="s">
        <v>21</v>
      </c>
      <c r="E21" s="7" t="s">
        <v>94</v>
      </c>
      <c r="F21" s="8"/>
      <c r="G21" s="8"/>
      <c r="H21" s="6" t="s">
        <v>105</v>
      </c>
      <c r="I21" s="9" t="s">
        <v>106</v>
      </c>
      <c r="J21" s="6">
        <v>56401</v>
      </c>
      <c r="K21" s="7" t="s">
        <v>29</v>
      </c>
      <c r="L21" s="6">
        <v>27500</v>
      </c>
      <c r="M21" s="9" t="s">
        <v>107</v>
      </c>
      <c r="N21" s="6">
        <v>40000</v>
      </c>
      <c r="O21" s="19">
        <f>N21/L21</f>
        <v>1.45454545454545</v>
      </c>
      <c r="P21" s="6"/>
      <c r="Q21" s="10" t="s">
        <v>108</v>
      </c>
      <c r="R21" s="6"/>
      <c r="S21" s="22"/>
      <c r="T21" s="22"/>
    </row>
    <row r="22" ht="74.25" spans="1:20">
      <c r="A22" s="6">
        <v>4</v>
      </c>
      <c r="B22" s="10" t="s">
        <v>109</v>
      </c>
      <c r="C22" s="7" t="s">
        <v>25</v>
      </c>
      <c r="D22" s="7" t="s">
        <v>21</v>
      </c>
      <c r="E22" s="7" t="s">
        <v>94</v>
      </c>
      <c r="F22" s="8"/>
      <c r="G22" s="8"/>
      <c r="H22" s="6" t="s">
        <v>110</v>
      </c>
      <c r="I22" s="9" t="s">
        <v>111</v>
      </c>
      <c r="J22" s="6">
        <v>10220</v>
      </c>
      <c r="K22" s="7" t="s">
        <v>29</v>
      </c>
      <c r="L22" s="6">
        <v>5000</v>
      </c>
      <c r="M22" s="9" t="s">
        <v>112</v>
      </c>
      <c r="N22" s="6">
        <v>7000</v>
      </c>
      <c r="O22" s="19">
        <f>N22/L22</f>
        <v>1.4</v>
      </c>
      <c r="P22" s="6"/>
      <c r="Q22" s="10" t="s">
        <v>113</v>
      </c>
      <c r="R22" s="6"/>
      <c r="S22" s="22"/>
      <c r="T22" s="22"/>
    </row>
    <row r="23" ht="126" spans="1:20">
      <c r="A23" s="6">
        <v>5</v>
      </c>
      <c r="B23" s="10" t="s">
        <v>114</v>
      </c>
      <c r="C23" s="9" t="s">
        <v>53</v>
      </c>
      <c r="D23" s="7" t="s">
        <v>21</v>
      </c>
      <c r="E23" s="7" t="s">
        <v>94</v>
      </c>
      <c r="F23" s="8"/>
      <c r="G23" s="8"/>
      <c r="H23" s="11" t="s">
        <v>115</v>
      </c>
      <c r="I23" s="9" t="s">
        <v>116</v>
      </c>
      <c r="J23" s="6">
        <v>16000</v>
      </c>
      <c r="K23" s="9" t="s">
        <v>29</v>
      </c>
      <c r="L23" s="6">
        <v>7000</v>
      </c>
      <c r="M23" s="9" t="s">
        <v>117</v>
      </c>
      <c r="N23" s="6">
        <v>8000</v>
      </c>
      <c r="O23" s="19">
        <f>N23/L23</f>
        <v>1.14285714285714</v>
      </c>
      <c r="P23" s="6"/>
      <c r="Q23" s="35" t="s">
        <v>118</v>
      </c>
      <c r="R23" s="6"/>
      <c r="S23" s="36"/>
      <c r="T23" s="36"/>
    </row>
    <row r="24" ht="15.75" spans="1:20">
      <c r="A24" s="4" t="s">
        <v>119</v>
      </c>
      <c r="B24" s="12" t="s">
        <v>120</v>
      </c>
      <c r="C24" s="6"/>
      <c r="D24" s="7" t="s">
        <v>21</v>
      </c>
      <c r="E24" s="6"/>
      <c r="F24" s="8"/>
      <c r="G24" s="8"/>
      <c r="H24" s="6"/>
      <c r="I24" s="11"/>
      <c r="J24" s="6">
        <f>SUM(J25:J29)</f>
        <v>580270</v>
      </c>
      <c r="K24" s="6">
        <f>SUM(K25:K29)</f>
        <v>0</v>
      </c>
      <c r="L24" s="6">
        <f>SUM(L25:L29)</f>
        <v>273700</v>
      </c>
      <c r="M24" s="6"/>
      <c r="N24" s="6">
        <f>SUM(N25:N29)</f>
        <v>314000</v>
      </c>
      <c r="O24" s="19"/>
      <c r="P24" s="8"/>
      <c r="Q24" s="24"/>
      <c r="R24" s="6"/>
      <c r="S24" s="22"/>
      <c r="T24" s="22"/>
    </row>
    <row r="25" ht="93" spans="1:20">
      <c r="A25" s="6">
        <v>1</v>
      </c>
      <c r="B25" s="10" t="s">
        <v>121</v>
      </c>
      <c r="C25" s="7" t="s">
        <v>25</v>
      </c>
      <c r="D25" s="7" t="s">
        <v>21</v>
      </c>
      <c r="E25" s="7" t="s">
        <v>122</v>
      </c>
      <c r="F25" s="8"/>
      <c r="G25" s="8">
        <v>4</v>
      </c>
      <c r="H25" s="6" t="s">
        <v>123</v>
      </c>
      <c r="I25" s="9" t="s">
        <v>124</v>
      </c>
      <c r="J25" s="6">
        <v>108000</v>
      </c>
      <c r="K25" s="7" t="s">
        <v>29</v>
      </c>
      <c r="L25" s="6">
        <v>92000</v>
      </c>
      <c r="M25" s="9" t="s">
        <v>89</v>
      </c>
      <c r="N25" s="6">
        <v>130000</v>
      </c>
      <c r="O25" s="19">
        <f>N25/L25</f>
        <v>1.41304347826087</v>
      </c>
      <c r="P25" s="6"/>
      <c r="Q25" s="37" t="s">
        <v>125</v>
      </c>
      <c r="R25" s="26" t="s">
        <v>32</v>
      </c>
      <c r="S25" s="22"/>
      <c r="T25" s="22"/>
    </row>
    <row r="26" ht="148" customHeight="1" spans="1:20">
      <c r="A26" s="6">
        <v>2</v>
      </c>
      <c r="B26" s="10" t="s">
        <v>126</v>
      </c>
      <c r="C26" s="7" t="s">
        <v>25</v>
      </c>
      <c r="D26" s="7" t="s">
        <v>21</v>
      </c>
      <c r="E26" s="7" t="s">
        <v>122</v>
      </c>
      <c r="F26" s="8"/>
      <c r="G26" s="8"/>
      <c r="H26" s="6" t="s">
        <v>127</v>
      </c>
      <c r="I26" s="9" t="s">
        <v>128</v>
      </c>
      <c r="J26" s="6">
        <v>170344</v>
      </c>
      <c r="K26" s="7" t="s">
        <v>129</v>
      </c>
      <c r="L26" s="6">
        <v>54000</v>
      </c>
      <c r="M26" s="9" t="s">
        <v>130</v>
      </c>
      <c r="N26" s="6">
        <v>75000</v>
      </c>
      <c r="O26" s="19">
        <f>N26/L26</f>
        <v>1.38888888888889</v>
      </c>
      <c r="P26" s="6"/>
      <c r="Q26" s="38" t="s">
        <v>131</v>
      </c>
      <c r="R26" s="6"/>
      <c r="S26" s="22"/>
      <c r="T26" s="22"/>
    </row>
    <row r="27" ht="123" spans="1:20">
      <c r="A27" s="6">
        <v>3</v>
      </c>
      <c r="B27" s="10" t="s">
        <v>132</v>
      </c>
      <c r="C27" s="7" t="s">
        <v>25</v>
      </c>
      <c r="D27" s="7" t="s">
        <v>21</v>
      </c>
      <c r="E27" s="7" t="s">
        <v>122</v>
      </c>
      <c r="F27" s="8"/>
      <c r="G27" s="8"/>
      <c r="H27" s="6" t="s">
        <v>133</v>
      </c>
      <c r="I27" s="9" t="s">
        <v>134</v>
      </c>
      <c r="J27" s="6">
        <v>167694</v>
      </c>
      <c r="K27" s="7" t="s">
        <v>29</v>
      </c>
      <c r="L27" s="6">
        <v>70000</v>
      </c>
      <c r="M27" s="9" t="s">
        <v>135</v>
      </c>
      <c r="N27" s="6">
        <v>30000</v>
      </c>
      <c r="O27" s="19">
        <f>N27/L27</f>
        <v>0.428571428571429</v>
      </c>
      <c r="P27" s="6"/>
      <c r="Q27" s="10" t="s">
        <v>136</v>
      </c>
      <c r="R27" s="6"/>
      <c r="S27" s="22"/>
      <c r="T27" s="22"/>
    </row>
    <row r="28" s="1" customFormat="1" ht="45.75" spans="1:20">
      <c r="A28" s="13">
        <v>4</v>
      </c>
      <c r="B28" s="14" t="s">
        <v>137</v>
      </c>
      <c r="C28" s="15" t="s">
        <v>138</v>
      </c>
      <c r="D28" s="15" t="s">
        <v>139</v>
      </c>
      <c r="E28" s="15" t="s">
        <v>140</v>
      </c>
      <c r="F28" s="16"/>
      <c r="G28" s="16">
        <v>4</v>
      </c>
      <c r="H28" s="13" t="s">
        <v>141</v>
      </c>
      <c r="I28" s="14" t="s">
        <v>142</v>
      </c>
      <c r="J28" s="13">
        <v>79000</v>
      </c>
      <c r="K28" s="15" t="s">
        <v>143</v>
      </c>
      <c r="L28" s="13">
        <v>39000</v>
      </c>
      <c r="M28" s="14" t="s">
        <v>144</v>
      </c>
      <c r="N28" s="13">
        <v>65000</v>
      </c>
      <c r="O28" s="20">
        <f>N28/L28</f>
        <v>1.66666666666667</v>
      </c>
      <c r="P28" s="13"/>
      <c r="Q28" s="39" t="s">
        <v>145</v>
      </c>
      <c r="R28" s="13"/>
      <c r="S28" s="40"/>
      <c r="T28" s="40"/>
    </row>
    <row r="29" ht="57" spans="1:20">
      <c r="A29" s="6">
        <v>5</v>
      </c>
      <c r="B29" s="10" t="s">
        <v>146</v>
      </c>
      <c r="C29" s="7" t="s">
        <v>25</v>
      </c>
      <c r="D29" s="7" t="s">
        <v>21</v>
      </c>
      <c r="E29" s="7" t="s">
        <v>122</v>
      </c>
      <c r="F29" s="8"/>
      <c r="G29" s="8"/>
      <c r="H29" s="6" t="s">
        <v>27</v>
      </c>
      <c r="I29" s="9" t="s">
        <v>147</v>
      </c>
      <c r="J29" s="6">
        <v>55232</v>
      </c>
      <c r="K29" s="7" t="s">
        <v>29</v>
      </c>
      <c r="L29" s="6">
        <v>18700</v>
      </c>
      <c r="M29" s="9" t="s">
        <v>148</v>
      </c>
      <c r="N29" s="6">
        <v>14000</v>
      </c>
      <c r="O29" s="19">
        <f>N29/L29</f>
        <v>0.748663101604278</v>
      </c>
      <c r="P29" s="6"/>
      <c r="Q29" s="41" t="s">
        <v>149</v>
      </c>
      <c r="R29" s="6"/>
      <c r="S29" s="22"/>
      <c r="T29" s="22"/>
    </row>
    <row r="30" ht="15.75" spans="1:20">
      <c r="A30" s="4" t="s">
        <v>150</v>
      </c>
      <c r="B30" s="12" t="s">
        <v>151</v>
      </c>
      <c r="C30" s="6"/>
      <c r="D30" s="7" t="s">
        <v>21</v>
      </c>
      <c r="E30" s="6"/>
      <c r="F30" s="8"/>
      <c r="G30" s="8"/>
      <c r="H30" s="6"/>
      <c r="I30" s="11"/>
      <c r="J30" s="6">
        <f>SUM(J31:J34)</f>
        <v>41188</v>
      </c>
      <c r="K30" s="6">
        <f>SUM(K31:K34)</f>
        <v>0</v>
      </c>
      <c r="L30" s="6">
        <f>SUM(L31:L34)</f>
        <v>28000</v>
      </c>
      <c r="M30" s="6">
        <f>SUM(M31:M34)</f>
        <v>0</v>
      </c>
      <c r="N30" s="6">
        <f>SUM(N31:N34)</f>
        <v>35000</v>
      </c>
      <c r="O30" s="19"/>
      <c r="P30" s="8"/>
      <c r="Q30" s="24"/>
      <c r="R30" s="6"/>
      <c r="S30" s="22"/>
      <c r="T30" s="22"/>
    </row>
    <row r="31" ht="44.25" spans="1:20">
      <c r="A31" s="6">
        <v>1</v>
      </c>
      <c r="B31" s="9" t="s">
        <v>152</v>
      </c>
      <c r="C31" s="7" t="s">
        <v>25</v>
      </c>
      <c r="D31" s="7" t="s">
        <v>21</v>
      </c>
      <c r="E31" s="7" t="s">
        <v>153</v>
      </c>
      <c r="F31" s="8"/>
      <c r="G31" s="8">
        <v>4</v>
      </c>
      <c r="H31" s="6" t="s">
        <v>154</v>
      </c>
      <c r="I31" s="9" t="s">
        <v>155</v>
      </c>
      <c r="J31" s="6">
        <v>17500</v>
      </c>
      <c r="K31" s="7" t="s">
        <v>29</v>
      </c>
      <c r="L31" s="6">
        <v>10000</v>
      </c>
      <c r="M31" s="9" t="s">
        <v>89</v>
      </c>
      <c r="N31" s="6">
        <v>18000</v>
      </c>
      <c r="O31" s="19">
        <f>N31/L31</f>
        <v>1.8</v>
      </c>
      <c r="P31" s="6"/>
      <c r="Q31" s="25" t="s">
        <v>156</v>
      </c>
      <c r="R31" s="6"/>
      <c r="S31" s="22"/>
      <c r="T31" s="22"/>
    </row>
    <row r="32" s="1" customFormat="1" ht="72.75" spans="1:20">
      <c r="A32" s="13">
        <v>2</v>
      </c>
      <c r="B32" s="14" t="s">
        <v>157</v>
      </c>
      <c r="C32" s="15" t="s">
        <v>138</v>
      </c>
      <c r="D32" s="15" t="s">
        <v>139</v>
      </c>
      <c r="E32" s="15" t="s">
        <v>158</v>
      </c>
      <c r="F32" s="16"/>
      <c r="G32" s="16"/>
      <c r="H32" s="13" t="s">
        <v>159</v>
      </c>
      <c r="I32" s="14" t="s">
        <v>160</v>
      </c>
      <c r="J32" s="13">
        <v>8688</v>
      </c>
      <c r="K32" s="15" t="s">
        <v>161</v>
      </c>
      <c r="L32" s="13">
        <v>6000</v>
      </c>
      <c r="M32" s="14" t="s">
        <v>162</v>
      </c>
      <c r="N32" s="13">
        <v>8000</v>
      </c>
      <c r="O32" s="20">
        <f>N32/L32</f>
        <v>1.33333333333333</v>
      </c>
      <c r="P32" s="13"/>
      <c r="Q32" s="42" t="s">
        <v>163</v>
      </c>
      <c r="R32" s="13"/>
      <c r="S32" s="40"/>
      <c r="T32" s="40"/>
    </row>
    <row r="33" s="1" customFormat="1" ht="58.5" spans="1:20">
      <c r="A33" s="13">
        <v>3</v>
      </c>
      <c r="B33" s="14" t="s">
        <v>164</v>
      </c>
      <c r="C33" s="15" t="s">
        <v>138</v>
      </c>
      <c r="D33" s="15" t="s">
        <v>139</v>
      </c>
      <c r="E33" s="15" t="s">
        <v>158</v>
      </c>
      <c r="F33" s="16"/>
      <c r="G33" s="16">
        <v>4</v>
      </c>
      <c r="H33" s="13" t="s">
        <v>165</v>
      </c>
      <c r="I33" s="14" t="s">
        <v>166</v>
      </c>
      <c r="J33" s="13">
        <v>8000</v>
      </c>
      <c r="K33" s="15" t="s">
        <v>143</v>
      </c>
      <c r="L33" s="13">
        <v>7000</v>
      </c>
      <c r="M33" s="14" t="s">
        <v>144</v>
      </c>
      <c r="N33" s="13">
        <v>3000</v>
      </c>
      <c r="O33" s="20">
        <f>N33/L33</f>
        <v>0.428571428571429</v>
      </c>
      <c r="P33" s="13"/>
      <c r="Q33" s="42" t="s">
        <v>167</v>
      </c>
      <c r="R33" s="13"/>
      <c r="S33" s="40"/>
      <c r="T33" s="40"/>
    </row>
    <row r="34" ht="44.25" spans="1:20">
      <c r="A34" s="6">
        <v>4</v>
      </c>
      <c r="B34" s="10" t="s">
        <v>168</v>
      </c>
      <c r="C34" s="7" t="s">
        <v>25</v>
      </c>
      <c r="D34" s="7" t="s">
        <v>21</v>
      </c>
      <c r="E34" s="7" t="s">
        <v>153</v>
      </c>
      <c r="F34" s="8"/>
      <c r="G34" s="8">
        <v>4</v>
      </c>
      <c r="H34" s="6" t="s">
        <v>169</v>
      </c>
      <c r="I34" s="9" t="s">
        <v>170</v>
      </c>
      <c r="J34" s="6">
        <v>7000</v>
      </c>
      <c r="K34" s="7" t="s">
        <v>129</v>
      </c>
      <c r="L34" s="6">
        <v>5000</v>
      </c>
      <c r="M34" s="9" t="s">
        <v>89</v>
      </c>
      <c r="N34" s="6">
        <v>6000</v>
      </c>
      <c r="O34" s="19">
        <f>N34/L34</f>
        <v>1.2</v>
      </c>
      <c r="P34" s="6"/>
      <c r="Q34" s="25" t="s">
        <v>171</v>
      </c>
      <c r="R34" s="6"/>
      <c r="S34" s="22"/>
      <c r="T34" s="22"/>
    </row>
    <row r="35" ht="15.75" spans="1:20">
      <c r="A35" s="4" t="s">
        <v>172</v>
      </c>
      <c r="B35" s="5" t="s">
        <v>173</v>
      </c>
      <c r="C35" s="6"/>
      <c r="D35" s="7" t="s">
        <v>21</v>
      </c>
      <c r="E35" s="6"/>
      <c r="F35" s="8"/>
      <c r="G35" s="8"/>
      <c r="H35" s="6"/>
      <c r="I35" s="11"/>
      <c r="J35" s="6">
        <f>SUM(J36)</f>
        <v>11630</v>
      </c>
      <c r="K35" s="6"/>
      <c r="L35" s="6">
        <v>4132</v>
      </c>
      <c r="M35" s="11"/>
      <c r="N35" s="6"/>
      <c r="O35" s="19"/>
      <c r="P35" s="8"/>
      <c r="Q35" s="24"/>
      <c r="R35" s="6"/>
      <c r="S35" s="22"/>
      <c r="T35" s="22"/>
    </row>
    <row r="36" ht="77.25" spans="1:20">
      <c r="A36" s="6">
        <v>1</v>
      </c>
      <c r="B36" s="10" t="s">
        <v>174</v>
      </c>
      <c r="C36" s="7" t="s">
        <v>25</v>
      </c>
      <c r="D36" s="7" t="s">
        <v>21</v>
      </c>
      <c r="E36" s="7" t="s">
        <v>175</v>
      </c>
      <c r="F36" s="8"/>
      <c r="G36" s="8">
        <v>4</v>
      </c>
      <c r="H36" s="6" t="s">
        <v>176</v>
      </c>
      <c r="I36" s="9" t="s">
        <v>177</v>
      </c>
      <c r="J36" s="6">
        <v>11630</v>
      </c>
      <c r="K36" s="7" t="s">
        <v>29</v>
      </c>
      <c r="L36" s="6">
        <v>4132</v>
      </c>
      <c r="M36" s="9" t="s">
        <v>178</v>
      </c>
      <c r="N36" s="6">
        <v>6000</v>
      </c>
      <c r="O36" s="19">
        <f>N36/L36</f>
        <v>1.45208131655373</v>
      </c>
      <c r="P36" s="6"/>
      <c r="Q36" s="10" t="s">
        <v>179</v>
      </c>
      <c r="R36" s="6"/>
      <c r="S36" s="22"/>
      <c r="T36" s="22"/>
    </row>
    <row r="37" ht="15.75" spans="1:20">
      <c r="A37" s="4" t="s">
        <v>180</v>
      </c>
      <c r="B37" s="5" t="s">
        <v>181</v>
      </c>
      <c r="C37" s="6"/>
      <c r="D37" s="7" t="s">
        <v>21</v>
      </c>
      <c r="E37" s="6"/>
      <c r="F37" s="8"/>
      <c r="G37" s="8"/>
      <c r="H37" s="6"/>
      <c r="I37" s="11"/>
      <c r="J37" s="6">
        <f>SUM(J38:J41)</f>
        <v>900000</v>
      </c>
      <c r="K37" s="6">
        <f>SUM(K38:K41)</f>
        <v>0</v>
      </c>
      <c r="L37" s="6">
        <f>SUM(L38:L41)</f>
        <v>260000</v>
      </c>
      <c r="M37" s="6"/>
      <c r="N37" s="6">
        <f>SUM(N38:N41)</f>
        <v>337000</v>
      </c>
      <c r="O37" s="19"/>
      <c r="P37" s="8"/>
      <c r="Q37" s="24"/>
      <c r="R37" s="6"/>
      <c r="S37" s="22"/>
      <c r="T37" s="22"/>
    </row>
    <row r="38" ht="141" customHeight="1" spans="1:20">
      <c r="A38" s="6">
        <v>1</v>
      </c>
      <c r="B38" s="10" t="s">
        <v>182</v>
      </c>
      <c r="C38" s="7" t="s">
        <v>25</v>
      </c>
      <c r="D38" s="7" t="s">
        <v>21</v>
      </c>
      <c r="E38" s="7" t="s">
        <v>183</v>
      </c>
      <c r="F38" s="8"/>
      <c r="G38" s="8"/>
      <c r="H38" s="6" t="s">
        <v>184</v>
      </c>
      <c r="I38" s="9" t="s">
        <v>185</v>
      </c>
      <c r="J38" s="6">
        <v>100000</v>
      </c>
      <c r="K38" s="7" t="s">
        <v>29</v>
      </c>
      <c r="L38" s="6">
        <v>60000</v>
      </c>
      <c r="M38" s="9" t="s">
        <v>89</v>
      </c>
      <c r="N38" s="6">
        <v>77000</v>
      </c>
      <c r="O38" s="19">
        <f>N38/L38</f>
        <v>1.28333333333333</v>
      </c>
      <c r="P38" s="6"/>
      <c r="Q38" s="28" t="s">
        <v>186</v>
      </c>
      <c r="R38" s="6"/>
      <c r="S38" s="22"/>
      <c r="T38" s="22"/>
    </row>
    <row r="39" ht="87" spans="1:20">
      <c r="A39" s="6">
        <v>2</v>
      </c>
      <c r="B39" s="9" t="s">
        <v>187</v>
      </c>
      <c r="C39" s="7" t="s">
        <v>25</v>
      </c>
      <c r="D39" s="7" t="s">
        <v>21</v>
      </c>
      <c r="E39" s="7" t="s">
        <v>183</v>
      </c>
      <c r="F39" s="8"/>
      <c r="G39" s="8"/>
      <c r="H39" s="6" t="s">
        <v>133</v>
      </c>
      <c r="I39" s="9" t="s">
        <v>188</v>
      </c>
      <c r="J39" s="6">
        <v>300000</v>
      </c>
      <c r="K39" s="7" t="s">
        <v>29</v>
      </c>
      <c r="L39" s="6">
        <v>100000</v>
      </c>
      <c r="M39" s="9" t="s">
        <v>189</v>
      </c>
      <c r="N39" s="8">
        <v>130000</v>
      </c>
      <c r="O39" s="19">
        <f>N39/L39</f>
        <v>1.3</v>
      </c>
      <c r="P39" s="6"/>
      <c r="Q39" s="10" t="s">
        <v>190</v>
      </c>
      <c r="R39" s="26" t="s">
        <v>32</v>
      </c>
      <c r="S39" s="22"/>
      <c r="T39" s="22"/>
    </row>
    <row r="40" ht="72.75" spans="1:20">
      <c r="A40" s="6">
        <v>3</v>
      </c>
      <c r="B40" s="10" t="s">
        <v>191</v>
      </c>
      <c r="C40" s="7" t="s">
        <v>25</v>
      </c>
      <c r="D40" s="7" t="s">
        <v>21</v>
      </c>
      <c r="E40" s="7" t="s">
        <v>183</v>
      </c>
      <c r="F40" s="8"/>
      <c r="G40" s="8"/>
      <c r="H40" s="6" t="s">
        <v>192</v>
      </c>
      <c r="I40" s="9" t="s">
        <v>193</v>
      </c>
      <c r="J40" s="6">
        <v>200000</v>
      </c>
      <c r="K40" s="7" t="s">
        <v>29</v>
      </c>
      <c r="L40" s="6">
        <v>80000</v>
      </c>
      <c r="M40" s="9" t="s">
        <v>194</v>
      </c>
      <c r="N40" s="8">
        <v>120000</v>
      </c>
      <c r="O40" s="19">
        <f>N40/L40</f>
        <v>1.5</v>
      </c>
      <c r="P40" s="6"/>
      <c r="Q40" s="43" t="s">
        <v>195</v>
      </c>
      <c r="R40" s="26" t="s">
        <v>32</v>
      </c>
      <c r="S40" s="22"/>
      <c r="T40" s="22"/>
    </row>
    <row r="41" ht="120" spans="1:20">
      <c r="A41" s="6">
        <v>4</v>
      </c>
      <c r="B41" s="9" t="s">
        <v>196</v>
      </c>
      <c r="C41" s="7" t="s">
        <v>25</v>
      </c>
      <c r="D41" s="7" t="s">
        <v>21</v>
      </c>
      <c r="E41" s="7" t="s">
        <v>183</v>
      </c>
      <c r="F41" s="8"/>
      <c r="G41" s="8"/>
      <c r="H41" s="6" t="s">
        <v>27</v>
      </c>
      <c r="I41" s="9" t="s">
        <v>197</v>
      </c>
      <c r="J41" s="6">
        <v>300000</v>
      </c>
      <c r="K41" s="7" t="s">
        <v>29</v>
      </c>
      <c r="L41" s="6">
        <v>20000</v>
      </c>
      <c r="M41" s="9" t="s">
        <v>198</v>
      </c>
      <c r="N41" s="8">
        <v>10000</v>
      </c>
      <c r="O41" s="19">
        <f>N41/L41</f>
        <v>0.5</v>
      </c>
      <c r="P41" s="6"/>
      <c r="Q41" s="44" t="s">
        <v>199</v>
      </c>
      <c r="R41" s="26" t="s">
        <v>32</v>
      </c>
      <c r="S41" s="22"/>
      <c r="T41" s="22"/>
    </row>
  </sheetData>
  <mergeCells count="14">
    <mergeCell ref="L1:M1"/>
    <mergeCell ref="N1:Q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R1:R2"/>
  </mergeCells>
  <dataValidations count="1">
    <dataValidation type="list" allowBlank="1" showErrorMessage="1" sqref="P36 P5:P17 P19:P23 P25:P29 P31:P34 P38:P41" errorStyle="warning">
      <formula1>"未开工,在建,竣工"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Rampant</cp:lastModifiedBy>
  <dcterms:created xsi:type="dcterms:W3CDTF">2021-09-01T01:10:00Z</dcterms:created>
  <dcterms:modified xsi:type="dcterms:W3CDTF">2021-12-23T04:16:53Z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15D1049DA054477FBC09B5941EC894CA</vt:lpwstr>
  </property>
  <property fmtid="{D5CDD505-2E9C-101B-9397-08002B2CF9AE}" pid="3" name="KSOProductBuildVer">
    <vt:lpwstr>2052-11.1.0.11115</vt:lpwstr>
  </property>
</Properties>
</file>